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<sst xmlns="http://schemas.openxmlformats.org/spreadsheetml/2006/main" count="42" uniqueCount="40">
  <si>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加權得分</t>
  </si>
  <si>
    <t>總分</t>
  </si>
  <si>
    <t>新竹市</t>
  </si>
  <si>
    <t>花蓮縣</t>
  </si>
  <si>
    <t>評          核           等          第</t>
  </si>
  <si>
    <t>得分</t>
  </si>
  <si>
    <t>一、經費收支狀況通報情形(5分)</t>
  </si>
  <si>
    <t>二、預算控制執行情形(10分)</t>
  </si>
  <si>
    <t>參、經費運用(15分)</t>
  </si>
  <si>
    <t>第1次管考加權得分</t>
  </si>
  <si>
    <t>第2次管考加權得分</t>
  </si>
  <si>
    <t>兩次管考加權得分</t>
  </si>
  <si>
    <t>考評項目及評分標準(70%)</t>
  </si>
  <si>
    <t>綜合考評(30%)</t>
  </si>
  <si>
    <t>一、成立執行小組(5分)</t>
  </si>
  <si>
    <t>二、人員訓練(5分)</t>
  </si>
  <si>
    <t>三、圖籍資料清查、蒐集及整理(10分)</t>
  </si>
  <si>
    <t>貳、計畫執行(41分)</t>
  </si>
  <si>
    <t>一、工作進度通報情形(5分)</t>
  </si>
  <si>
    <t>二、作業進度執行情形(20分)</t>
  </si>
  <si>
    <t>三、縣(市)政府辦理業務督導情形(5分)</t>
  </si>
  <si>
    <t>四、一級成果檢查執行情形。(6分)</t>
  </si>
  <si>
    <t>五、缺失改正情形(含國土測繪中心、縣政府督導)(5分)</t>
  </si>
  <si>
    <t>肆、行政作業(24分)</t>
  </si>
  <si>
    <t>一、業務督導實施計畫(3分)</t>
  </si>
  <si>
    <t>二、成果檢查實施計畫(3分)</t>
  </si>
  <si>
    <t>三、辦理執行小組會議(5分)</t>
  </si>
  <si>
    <t>四、執行小組會議紀錄(5分)</t>
  </si>
  <si>
    <t>五、年度工作報告編撰(4分)</t>
  </si>
  <si>
    <t>六、自評評核資料(4分)</t>
  </si>
  <si>
    <t>第1次管考成績(15%)</t>
  </si>
  <si>
    <t>第2次管考成績(15%)</t>
  </si>
  <si>
    <t>名         次</t>
  </si>
  <si>
    <t>壹、規劃準備(20分)</t>
  </si>
  <si>
    <t>嘉義市</t>
  </si>
  <si>
    <t>臺南市</t>
  </si>
  <si>
    <t>優</t>
  </si>
  <si>
    <t>特優</t>
  </si>
  <si>
    <t>100年度「圖解數化地籍圖整合建置及都市計畫地形圖套疊計畫」年度評核結果表</t>
  </si>
  <si>
    <t>直轄市、縣(市)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</si>
</sst>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.0_ "/>
    <numFmt numFmtId="181" formatCode="0_ "/>
    <numFmt numFmtId="182" formatCode="0.0_);[Red]\(0.0\)"/>
    <numFmt numFmtId="183" formatCode="0.00_);[Red]\(0.00\)"/>
  </numFmts>
  <fonts count="2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6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標楷體"/>
      <family val="4"/>
    </font>
    <font>
      <b/>
      <sz val="20"/>
      <name val="標楷體"/>
      <family val="4"/>
    </font>
    <font>
      <sz val="20"/>
      <name val="新細明體"/>
      <family val="1"/>
    </font>
    <font>
      <b/>
      <sz val="18"/>
      <name val="新細明體"/>
      <family val="1"/>
    </font>
    <font>
      <sz val="18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0"/>
      <name val="標楷體"/>
      <family val="4"/>
    </font>
    <font>
      <sz val="14"/>
      <name val="標楷體"/>
      <family val="4"/>
    </font>
    <font>
      <b/>
      <sz val="14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0" fontId="17" fillId="0" borderId="0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82" fontId="18" fillId="0" borderId="4" xfId="0" applyNumberFormat="1" applyFont="1" applyBorder="1" applyAlignment="1">
      <alignment horizontal="center" vertical="center"/>
    </xf>
    <xf numFmtId="182" fontId="18" fillId="0" borderId="6" xfId="0" applyNumberFormat="1" applyFont="1" applyBorder="1" applyAlignment="1">
      <alignment horizontal="center" vertical="center"/>
    </xf>
    <xf numFmtId="182" fontId="18" fillId="0" borderId="4" xfId="0" applyNumberFormat="1" applyFont="1" applyBorder="1" applyAlignment="1">
      <alignment horizontal="center" vertical="center" wrapText="1"/>
    </xf>
    <xf numFmtId="182" fontId="18" fillId="0" borderId="1" xfId="0" applyNumberFormat="1" applyFont="1" applyBorder="1" applyAlignment="1">
      <alignment horizontal="center" vertical="center" wrapText="1"/>
    </xf>
    <xf numFmtId="182" fontId="16" fillId="0" borderId="4" xfId="0" applyNumberFormat="1" applyFont="1" applyBorder="1" applyAlignment="1">
      <alignment horizontal="center" vertical="center" wrapText="1"/>
    </xf>
    <xf numFmtId="182" fontId="18" fillId="0" borderId="5" xfId="0" applyNumberFormat="1" applyFont="1" applyBorder="1" applyAlignment="1">
      <alignment horizontal="center" vertical="center" wrapText="1"/>
    </xf>
    <xf numFmtId="182" fontId="18" fillId="0" borderId="1" xfId="0" applyNumberFormat="1" applyFont="1" applyBorder="1" applyAlignment="1">
      <alignment horizontal="center" vertical="center"/>
    </xf>
    <xf numFmtId="182" fontId="15" fillId="0" borderId="4" xfId="0" applyNumberFormat="1" applyFont="1" applyBorder="1" applyAlignment="1">
      <alignment horizontal="center" vertical="center"/>
    </xf>
    <xf numFmtId="182" fontId="15" fillId="0" borderId="1" xfId="0" applyNumberFormat="1" applyFont="1" applyBorder="1" applyAlignment="1">
      <alignment horizontal="center" vertical="center"/>
    </xf>
    <xf numFmtId="182" fontId="16" fillId="0" borderId="1" xfId="0" applyNumberFormat="1" applyFont="1" applyBorder="1" applyAlignment="1">
      <alignment horizontal="center" vertical="center" wrapText="1"/>
    </xf>
    <xf numFmtId="182" fontId="15" fillId="0" borderId="6" xfId="0" applyNumberFormat="1" applyFont="1" applyBorder="1" applyAlignment="1">
      <alignment horizontal="center" vertical="center"/>
    </xf>
    <xf numFmtId="182" fontId="15" fillId="0" borderId="7" xfId="0" applyNumberFormat="1" applyFont="1" applyBorder="1" applyAlignment="1">
      <alignment horizontal="center" vertical="center"/>
    </xf>
    <xf numFmtId="182" fontId="16" fillId="0" borderId="8" xfId="0" applyNumberFormat="1" applyFont="1" applyBorder="1" applyAlignment="1">
      <alignment horizontal="center" vertical="center" wrapText="1"/>
    </xf>
    <xf numFmtId="182" fontId="16" fillId="0" borderId="6" xfId="0" applyNumberFormat="1" applyFont="1" applyBorder="1" applyAlignment="1">
      <alignment horizontal="center" vertical="center"/>
    </xf>
    <xf numFmtId="182" fontId="16" fillId="0" borderId="6" xfId="0" applyNumberFormat="1" applyFont="1" applyBorder="1" applyAlignment="1">
      <alignment horizontal="center" vertical="center" wrapText="1"/>
    </xf>
    <xf numFmtId="182" fontId="18" fillId="0" borderId="8" xfId="0" applyNumberFormat="1" applyFont="1" applyBorder="1" applyAlignment="1">
      <alignment horizontal="center" vertical="center" wrapText="1"/>
    </xf>
    <xf numFmtId="182" fontId="18" fillId="0" borderId="6" xfId="0" applyNumberFormat="1" applyFont="1" applyBorder="1" applyAlignment="1">
      <alignment horizontal="center" vertical="center" wrapText="1"/>
    </xf>
    <xf numFmtId="182" fontId="18" fillId="0" borderId="7" xfId="0" applyNumberFormat="1" applyFont="1" applyBorder="1" applyAlignment="1">
      <alignment horizontal="center" vertical="center" wrapText="1"/>
    </xf>
    <xf numFmtId="182" fontId="18" fillId="0" borderId="7" xfId="0" applyNumberFormat="1" applyFont="1" applyBorder="1" applyAlignment="1">
      <alignment horizontal="center" vertical="center"/>
    </xf>
    <xf numFmtId="182" fontId="16" fillId="0" borderId="7" xfId="0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82" fontId="16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wrapText="1"/>
    </xf>
    <xf numFmtId="0" fontId="11" fillId="0" borderId="2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82" fontId="18" fillId="0" borderId="5" xfId="0" applyNumberFormat="1" applyFont="1" applyBorder="1" applyAlignment="1">
      <alignment horizontal="center" vertical="center"/>
    </xf>
    <xf numFmtId="182" fontId="18" fillId="0" borderId="8" xfId="0" applyNumberFormat="1" applyFont="1" applyBorder="1" applyAlignment="1">
      <alignment horizontal="center" vertical="center"/>
    </xf>
    <xf numFmtId="182" fontId="18" fillId="0" borderId="17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workbookViewId="0" topLeftCell="O1">
      <selection activeCell="X7" sqref="X7"/>
    </sheetView>
  </sheetViews>
  <sheetFormatPr defaultColWidth="9.00390625" defaultRowHeight="16.5"/>
  <cols>
    <col min="1" max="1" width="10.625" style="0" customWidth="1"/>
    <col min="2" max="17" width="9.625" style="0" customWidth="1"/>
    <col min="18" max="19" width="8.75390625" style="0" customWidth="1"/>
    <col min="20" max="23" width="7.50390625" style="0" customWidth="1"/>
    <col min="24" max="24" width="8.75390625" style="0" customWidth="1"/>
    <col min="25" max="25" width="7.50390625" style="0" customWidth="1"/>
    <col min="26" max="26" width="7.125" style="0" customWidth="1"/>
    <col min="27" max="27" width="5.875" style="0" customWidth="1"/>
  </cols>
  <sheetData>
    <row r="1" spans="1:27" ht="30" customHeight="1" thickBot="1">
      <c r="A1" s="38" t="s">
        <v>38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1"/>
    </row>
    <row r="2" spans="1:27" s="1" customFormat="1" ht="30" customHeight="1" thickBot="1">
      <c r="A2" s="56" t="s">
        <v>39</v>
      </c>
      <c r="B2" s="52" t="s">
        <v>12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4"/>
      <c r="S2" s="55"/>
      <c r="T2" s="59" t="s">
        <v>13</v>
      </c>
      <c r="U2" s="60"/>
      <c r="V2" s="60"/>
      <c r="W2" s="60"/>
      <c r="X2" s="61"/>
      <c r="Y2" s="48" t="s">
        <v>1</v>
      </c>
      <c r="Z2" s="50" t="s">
        <v>4</v>
      </c>
      <c r="AA2" s="36" t="s">
        <v>32</v>
      </c>
    </row>
    <row r="3" spans="1:27" ht="30" customHeight="1">
      <c r="A3" s="57"/>
      <c r="B3" s="42" t="s">
        <v>33</v>
      </c>
      <c r="C3" s="46"/>
      <c r="D3" s="47"/>
      <c r="E3" s="42" t="s">
        <v>17</v>
      </c>
      <c r="F3" s="46"/>
      <c r="G3" s="46"/>
      <c r="H3" s="46"/>
      <c r="I3" s="47"/>
      <c r="J3" s="42" t="s">
        <v>8</v>
      </c>
      <c r="K3" s="47"/>
      <c r="L3" s="42" t="s">
        <v>23</v>
      </c>
      <c r="M3" s="46"/>
      <c r="N3" s="46"/>
      <c r="O3" s="46"/>
      <c r="P3" s="46"/>
      <c r="Q3" s="47"/>
      <c r="R3" s="42" t="s">
        <v>5</v>
      </c>
      <c r="S3" s="44" t="s">
        <v>0</v>
      </c>
      <c r="T3" s="66" t="s">
        <v>30</v>
      </c>
      <c r="U3" s="62" t="s">
        <v>9</v>
      </c>
      <c r="V3" s="62" t="s">
        <v>31</v>
      </c>
      <c r="W3" s="62" t="s">
        <v>10</v>
      </c>
      <c r="X3" s="44" t="s">
        <v>11</v>
      </c>
      <c r="Y3" s="49"/>
      <c r="Z3" s="51"/>
      <c r="AA3" s="37"/>
    </row>
    <row r="4" spans="1:27" ht="97.5" customHeight="1">
      <c r="A4" s="58"/>
      <c r="B4" s="5" t="s">
        <v>14</v>
      </c>
      <c r="C4" s="2" t="s">
        <v>15</v>
      </c>
      <c r="D4" s="10" t="s">
        <v>16</v>
      </c>
      <c r="E4" s="5" t="s">
        <v>18</v>
      </c>
      <c r="F4" s="2" t="s">
        <v>19</v>
      </c>
      <c r="G4" s="2" t="s">
        <v>20</v>
      </c>
      <c r="H4" s="2" t="s">
        <v>21</v>
      </c>
      <c r="I4" s="11" t="s">
        <v>22</v>
      </c>
      <c r="J4" s="5" t="s">
        <v>6</v>
      </c>
      <c r="K4" s="11" t="s">
        <v>7</v>
      </c>
      <c r="L4" s="5" t="s">
        <v>24</v>
      </c>
      <c r="M4" s="2" t="s">
        <v>25</v>
      </c>
      <c r="N4" s="2" t="s">
        <v>26</v>
      </c>
      <c r="O4" s="2" t="s">
        <v>27</v>
      </c>
      <c r="P4" s="2" t="s">
        <v>28</v>
      </c>
      <c r="Q4" s="11" t="s">
        <v>29</v>
      </c>
      <c r="R4" s="43"/>
      <c r="S4" s="45"/>
      <c r="T4" s="43"/>
      <c r="U4" s="63"/>
      <c r="V4" s="67"/>
      <c r="W4" s="64"/>
      <c r="X4" s="65"/>
      <c r="Y4" s="49"/>
      <c r="Z4" s="51"/>
      <c r="AA4" s="37"/>
    </row>
    <row r="5" spans="1:27" ht="30" customHeight="1">
      <c r="A5" s="3" t="s">
        <v>35</v>
      </c>
      <c r="B5" s="14">
        <v>5</v>
      </c>
      <c r="C5" s="15">
        <v>5</v>
      </c>
      <c r="D5" s="35">
        <v>8.5</v>
      </c>
      <c r="E5" s="16">
        <v>3</v>
      </c>
      <c r="F5" s="15">
        <v>20</v>
      </c>
      <c r="G5" s="15">
        <v>5</v>
      </c>
      <c r="H5" s="15">
        <v>6</v>
      </c>
      <c r="I5" s="17">
        <v>5</v>
      </c>
      <c r="J5" s="16">
        <v>4.5</v>
      </c>
      <c r="K5" s="17">
        <v>10</v>
      </c>
      <c r="L5" s="14">
        <v>3</v>
      </c>
      <c r="M5" s="15">
        <v>3</v>
      </c>
      <c r="N5" s="15">
        <v>5</v>
      </c>
      <c r="O5" s="15">
        <v>5</v>
      </c>
      <c r="P5" s="21">
        <v>3.6</v>
      </c>
      <c r="Q5" s="35">
        <v>3.76</v>
      </c>
      <c r="R5" s="12">
        <f>SUM(B5:Q5)</f>
        <v>95.36</v>
      </c>
      <c r="S5" s="68">
        <f>R5*0.7</f>
        <v>66.752</v>
      </c>
      <c r="T5" s="12">
        <v>89.4</v>
      </c>
      <c r="U5" s="18">
        <f>T5*0.15</f>
        <v>13.41</v>
      </c>
      <c r="V5" s="18">
        <v>93</v>
      </c>
      <c r="W5" s="15">
        <v>14</v>
      </c>
      <c r="X5" s="68">
        <f>U5+W5</f>
        <v>27.41</v>
      </c>
      <c r="Y5" s="70">
        <f>S5+X5</f>
        <v>94.16199999999999</v>
      </c>
      <c r="Z5" s="71" t="s">
        <v>36</v>
      </c>
      <c r="AA5" s="34">
        <v>4</v>
      </c>
    </row>
    <row r="6" spans="1:31" ht="30" customHeight="1">
      <c r="A6" s="3" t="s">
        <v>2</v>
      </c>
      <c r="B6" s="19">
        <v>5</v>
      </c>
      <c r="C6" s="20">
        <v>5</v>
      </c>
      <c r="D6" s="35">
        <v>8.5</v>
      </c>
      <c r="E6" s="19">
        <v>5</v>
      </c>
      <c r="F6" s="20">
        <v>20</v>
      </c>
      <c r="G6" s="20">
        <v>5</v>
      </c>
      <c r="H6" s="20">
        <v>6</v>
      </c>
      <c r="I6" s="17">
        <v>5</v>
      </c>
      <c r="J6" s="14">
        <v>5</v>
      </c>
      <c r="K6" s="17">
        <v>10</v>
      </c>
      <c r="L6" s="14">
        <v>3</v>
      </c>
      <c r="M6" s="15">
        <v>3</v>
      </c>
      <c r="N6" s="15">
        <v>5</v>
      </c>
      <c r="O6" s="15">
        <v>5</v>
      </c>
      <c r="P6" s="21">
        <v>3.2</v>
      </c>
      <c r="Q6" s="17">
        <v>4</v>
      </c>
      <c r="R6" s="12">
        <f>SUM(B6:Q6)</f>
        <v>97.7</v>
      </c>
      <c r="S6" s="68">
        <f>R6*0.7</f>
        <v>68.39</v>
      </c>
      <c r="T6" s="12">
        <v>93.7</v>
      </c>
      <c r="U6" s="18">
        <v>14.1</v>
      </c>
      <c r="V6" s="18">
        <v>95.17</v>
      </c>
      <c r="W6" s="15">
        <v>14.3</v>
      </c>
      <c r="X6" s="68">
        <f>U6+W6</f>
        <v>28.4</v>
      </c>
      <c r="Y6" s="70">
        <f>S6+X6</f>
        <v>96.78999999999999</v>
      </c>
      <c r="Z6" s="71" t="s">
        <v>37</v>
      </c>
      <c r="AA6" s="32">
        <v>1</v>
      </c>
      <c r="AB6" s="6"/>
      <c r="AC6" s="7"/>
      <c r="AD6" s="8"/>
      <c r="AE6" s="9"/>
    </row>
    <row r="7" spans="1:31" ht="30" customHeight="1">
      <c r="A7" s="3" t="s">
        <v>34</v>
      </c>
      <c r="B7" s="19">
        <v>5</v>
      </c>
      <c r="C7" s="20">
        <v>5</v>
      </c>
      <c r="D7" s="35">
        <v>8.5</v>
      </c>
      <c r="E7" s="19">
        <v>5</v>
      </c>
      <c r="F7" s="21">
        <v>18</v>
      </c>
      <c r="G7" s="20">
        <v>5</v>
      </c>
      <c r="H7" s="20">
        <v>6</v>
      </c>
      <c r="I7" s="17">
        <v>5</v>
      </c>
      <c r="J7" s="14">
        <v>5</v>
      </c>
      <c r="K7" s="17">
        <v>10</v>
      </c>
      <c r="L7" s="14">
        <v>3</v>
      </c>
      <c r="M7" s="15">
        <v>3</v>
      </c>
      <c r="N7" s="15">
        <v>5</v>
      </c>
      <c r="O7" s="15">
        <v>5</v>
      </c>
      <c r="P7" s="21">
        <v>3.6</v>
      </c>
      <c r="Q7" s="17">
        <v>4</v>
      </c>
      <c r="R7" s="12">
        <f>SUM(B7:Q7)</f>
        <v>96.1</v>
      </c>
      <c r="S7" s="68">
        <f>R7*0.7</f>
        <v>67.27</v>
      </c>
      <c r="T7" s="12">
        <v>93.5</v>
      </c>
      <c r="U7" s="18">
        <f>T7*0.15</f>
        <v>14.025</v>
      </c>
      <c r="V7" s="18">
        <v>94.33</v>
      </c>
      <c r="W7" s="15">
        <v>14.2</v>
      </c>
      <c r="X7" s="68">
        <f>U7+W7</f>
        <v>28.225</v>
      </c>
      <c r="Y7" s="70">
        <f>S7+X7</f>
        <v>95.495</v>
      </c>
      <c r="Z7" s="71" t="s">
        <v>37</v>
      </c>
      <c r="AA7" s="32">
        <v>2</v>
      </c>
      <c r="AB7" s="6"/>
      <c r="AC7" s="7"/>
      <c r="AD7" s="8"/>
      <c r="AE7" s="9"/>
    </row>
    <row r="8" spans="1:31" ht="30" customHeight="1" thickBot="1">
      <c r="A8" s="4" t="s">
        <v>3</v>
      </c>
      <c r="B8" s="22">
        <v>5</v>
      </c>
      <c r="C8" s="23">
        <v>5</v>
      </c>
      <c r="D8" s="24">
        <v>8.5</v>
      </c>
      <c r="E8" s="25">
        <v>4</v>
      </c>
      <c r="F8" s="23">
        <v>20</v>
      </c>
      <c r="G8" s="23">
        <v>5</v>
      </c>
      <c r="H8" s="23">
        <v>6</v>
      </c>
      <c r="I8" s="27">
        <v>5</v>
      </c>
      <c r="J8" s="26">
        <v>4.5</v>
      </c>
      <c r="K8" s="27">
        <v>10</v>
      </c>
      <c r="L8" s="28">
        <v>3</v>
      </c>
      <c r="M8" s="29">
        <v>3</v>
      </c>
      <c r="N8" s="29">
        <v>5</v>
      </c>
      <c r="O8" s="29">
        <v>5</v>
      </c>
      <c r="P8" s="31">
        <v>3.2</v>
      </c>
      <c r="Q8" s="24">
        <f>98*0.04</f>
        <v>3.92</v>
      </c>
      <c r="R8" s="13">
        <f>SUM(B8:Q8)</f>
        <v>96.12</v>
      </c>
      <c r="S8" s="69">
        <f>R8*0.7</f>
        <v>67.28399999999999</v>
      </c>
      <c r="T8" s="13">
        <v>91.7</v>
      </c>
      <c r="U8" s="30">
        <f>T8*0.15</f>
        <v>13.755</v>
      </c>
      <c r="V8" s="30">
        <v>96</v>
      </c>
      <c r="W8" s="29">
        <f>V8*0.15</f>
        <v>14.399999999999999</v>
      </c>
      <c r="X8" s="69">
        <f>U8+W8</f>
        <v>28.155</v>
      </c>
      <c r="Y8" s="13">
        <v>95.5</v>
      </c>
      <c r="Z8" s="72" t="s">
        <v>37</v>
      </c>
      <c r="AA8" s="33">
        <v>2</v>
      </c>
      <c r="AB8" s="6"/>
      <c r="AC8" s="7"/>
      <c r="AD8" s="8"/>
      <c r="AE8" s="9"/>
    </row>
  </sheetData>
  <mergeCells count="18">
    <mergeCell ref="B2:S2"/>
    <mergeCell ref="A2:A4"/>
    <mergeCell ref="T2:X2"/>
    <mergeCell ref="U3:U4"/>
    <mergeCell ref="W3:W4"/>
    <mergeCell ref="X3:X4"/>
    <mergeCell ref="T3:T4"/>
    <mergeCell ref="V3:V4"/>
    <mergeCell ref="AA2:AA4"/>
    <mergeCell ref="A1:AA1"/>
    <mergeCell ref="R3:R4"/>
    <mergeCell ref="S3:S4"/>
    <mergeCell ref="B3:D3"/>
    <mergeCell ref="E3:I3"/>
    <mergeCell ref="J3:K3"/>
    <mergeCell ref="Y2:Y4"/>
    <mergeCell ref="Z2:Z4"/>
    <mergeCell ref="L3:Q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2012-03-03T01:02:09Z</cp:lastPrinted>
  <dcterms:created xsi:type="dcterms:W3CDTF">1997-01-14T01:50:29Z</dcterms:created>
  <dcterms:modified xsi:type="dcterms:W3CDTF">2012-03-03T01:04:49Z</dcterms:modified>
  <cp:category/>
  <cp:version/>
  <cp:contentType/>
  <cp:contentStatus/>
</cp:coreProperties>
</file>