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<sst xmlns="http://schemas.openxmlformats.org/spreadsheetml/2006/main" count="89" uniqueCount="52">
  <si>
    <t>內政部空中</t>
  </si>
  <si>
    <t>勤務總隊</t>
  </si>
  <si>
    <t>歲出保留數(或未</t>
  </si>
  <si>
    <t>結清數)分析表</t>
  </si>
  <si>
    <t xml:space="preserve"> </t>
  </si>
  <si>
    <t>中華民國 95</t>
  </si>
  <si>
    <t>年度</t>
  </si>
  <si>
    <r>
      <t>單位</t>
    </r>
    <r>
      <rPr>
        <sz val="10"/>
        <rFont val="Times New Roman"/>
        <family val="1"/>
      </rPr>
      <t>:</t>
    </r>
    <r>
      <rPr>
        <sz val="10"/>
        <rFont val="標楷體"/>
        <family val="4"/>
      </rPr>
      <t>新台幣元</t>
    </r>
  </si>
  <si>
    <t>年
度</t>
  </si>
  <si>
    <t>工作計畫名稱</t>
  </si>
  <si>
    <r>
      <t>歲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出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保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留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數</t>
    </r>
  </si>
  <si>
    <r>
      <t>保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留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分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析</t>
    </r>
  </si>
  <si>
    <t>應付數</t>
  </si>
  <si>
    <t>保留數</t>
  </si>
  <si>
    <t>合計</t>
  </si>
  <si>
    <t>％</t>
  </si>
  <si>
    <t>經資門</t>
  </si>
  <si>
    <t>類
型</t>
  </si>
  <si>
    <t>金額</t>
  </si>
  <si>
    <t>保留原因說明
及相關改善措施</t>
  </si>
  <si>
    <t>備註</t>
  </si>
  <si>
    <r>
      <t>3808651000-6</t>
    </r>
    <r>
      <rPr>
        <sz val="12"/>
        <color indexed="8"/>
        <rFont val="標楷體"/>
        <family val="4"/>
      </rPr>
      <t xml:space="preserve">
空中勤務業務</t>
    </r>
  </si>
  <si>
    <t>經常門</t>
  </si>
  <si>
    <t>B12</t>
  </si>
  <si>
    <r>
      <t>「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年度航材新件需求三組採購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第一組</t>
    </r>
    <r>
      <rPr>
        <sz val="12"/>
        <color indexed="8"/>
        <rFont val="Times New Roman"/>
        <family val="1"/>
      </rPr>
      <t>S-76</t>
    </r>
    <r>
      <rPr>
        <sz val="12"/>
        <color indexed="8"/>
        <rFont val="標楷體"/>
        <family val="4"/>
      </rPr>
      <t>直昇機航材財物採購案」，第</t>
    </r>
    <r>
      <rPr>
        <sz val="12"/>
        <color indexed="8"/>
        <rFont val="Times New Roman"/>
        <family val="1"/>
      </rPr>
      <t>29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42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44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54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70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71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82</t>
    </r>
    <r>
      <rPr>
        <sz val="12"/>
        <color indexed="8"/>
        <rFont val="標楷體"/>
        <family val="4"/>
      </rPr>
      <t>項航材共計</t>
    </r>
    <r>
      <rPr>
        <sz val="12"/>
        <color indexed="8"/>
        <rFont val="Times New Roman"/>
        <family val="1"/>
      </rPr>
      <t>68</t>
    </r>
    <r>
      <rPr>
        <sz val="12"/>
        <color indexed="8"/>
        <rFont val="標楷體"/>
        <family val="4"/>
      </rPr>
      <t>件未及於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年底前完成交貨、驗收。其中第</t>
    </r>
    <r>
      <rPr>
        <sz val="12"/>
        <color indexed="8"/>
        <rFont val="Times New Roman"/>
        <family val="1"/>
      </rPr>
      <t>42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54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70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82</t>
    </r>
    <r>
      <rPr>
        <sz val="12"/>
        <color indexed="8"/>
        <rFont val="標楷體"/>
        <family val="4"/>
      </rPr>
      <t>項航材</t>
    </r>
    <r>
      <rPr>
        <sz val="12"/>
        <color indexed="8"/>
        <rFont val="Times New Roman"/>
        <family val="1"/>
      </rPr>
      <t>(497,654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預計</t>
    </r>
    <r>
      <rPr>
        <sz val="12"/>
        <color indexed="8"/>
        <rFont val="Times New Roman"/>
        <family val="1"/>
      </rPr>
      <t>96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月底前完成驗收；第</t>
    </r>
    <r>
      <rPr>
        <sz val="12"/>
        <color indexed="8"/>
        <rFont val="Times New Roman"/>
        <family val="1"/>
      </rPr>
      <t>29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44</t>
    </r>
    <r>
      <rPr>
        <sz val="12"/>
        <color indexed="8"/>
        <rFont val="標楷體"/>
        <family val="4"/>
      </rPr>
      <t>項航材</t>
    </r>
    <r>
      <rPr>
        <sz val="12"/>
        <color indexed="8"/>
        <rFont val="Times New Roman"/>
        <family val="1"/>
      </rPr>
      <t>(231,182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預計</t>
    </r>
    <r>
      <rPr>
        <sz val="12"/>
        <color indexed="8"/>
        <rFont val="Times New Roman"/>
        <family val="1"/>
      </rPr>
      <t>96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月底前完成驗收；第</t>
    </r>
    <r>
      <rPr>
        <sz val="12"/>
        <color indexed="8"/>
        <rFont val="Times New Roman"/>
        <family val="1"/>
      </rPr>
      <t>71</t>
    </r>
    <r>
      <rPr>
        <sz val="12"/>
        <color indexed="8"/>
        <rFont val="標楷體"/>
        <family val="4"/>
      </rPr>
      <t>項航材</t>
    </r>
    <r>
      <rPr>
        <sz val="12"/>
        <color indexed="8"/>
        <rFont val="Times New Roman"/>
        <family val="1"/>
      </rPr>
      <t>(1,801,800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預計</t>
    </r>
    <r>
      <rPr>
        <sz val="12"/>
        <color indexed="8"/>
        <rFont val="Times New Roman"/>
        <family val="1"/>
      </rPr>
      <t>96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月底前完成驗收。</t>
    </r>
  </si>
  <si>
    <r>
      <t>「</t>
    </r>
    <r>
      <rPr>
        <sz val="12"/>
        <color indexed="8"/>
        <rFont val="Times New Roman"/>
        <family val="1"/>
      </rPr>
      <t>BE-200</t>
    </r>
    <r>
      <rPr>
        <sz val="12"/>
        <color indexed="8"/>
        <rFont val="標楷體"/>
        <family val="4"/>
      </rPr>
      <t>油箱等飛機航材需求件財物採購案」，第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標楷體"/>
        <family val="4"/>
      </rPr>
      <t>項航材共計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件未及於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年底前完成交貨、驗收。其中第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標楷體"/>
        <family val="4"/>
      </rPr>
      <t>項航材</t>
    </r>
    <r>
      <rPr>
        <sz val="12"/>
        <color indexed="8"/>
        <rFont val="Times New Roman"/>
        <family val="1"/>
      </rPr>
      <t>(212,000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預計</t>
    </r>
    <r>
      <rPr>
        <sz val="12"/>
        <color indexed="8"/>
        <rFont val="Times New Roman"/>
        <family val="1"/>
      </rPr>
      <t>96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月底前完成驗收；第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標楷體"/>
        <family val="4"/>
      </rPr>
      <t>項航材</t>
    </r>
    <r>
      <rPr>
        <sz val="12"/>
        <color indexed="8"/>
        <rFont val="Times New Roman"/>
        <family val="1"/>
      </rPr>
      <t>(66,200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預計</t>
    </r>
    <r>
      <rPr>
        <sz val="12"/>
        <color indexed="8"/>
        <rFont val="Times New Roman"/>
        <family val="1"/>
      </rPr>
      <t>96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月底前完成驗收。</t>
    </r>
  </si>
  <si>
    <r>
      <t>「</t>
    </r>
    <r>
      <rPr>
        <sz val="12"/>
        <color indexed="8"/>
        <rFont val="Times New Roman"/>
        <family val="1"/>
      </rPr>
      <t>AS365N</t>
    </r>
    <r>
      <rPr>
        <sz val="12"/>
        <color indexed="8"/>
        <rFont val="標楷體"/>
        <family val="4"/>
      </rPr>
      <t>型直昇機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年度第二批航材財物採購案」，因部分航材未如期到貨，致未及於本（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）年度內辦理完竣，擬保留至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年度賡續辦理。預計</t>
    </r>
    <r>
      <rPr>
        <sz val="12"/>
        <color indexed="8"/>
        <rFont val="Times New Roman"/>
        <family val="1"/>
      </rPr>
      <t>96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月底前完成驗收。</t>
    </r>
  </si>
  <si>
    <t>C12</t>
  </si>
  <si>
    <r>
      <t>「</t>
    </r>
    <r>
      <rPr>
        <sz val="12"/>
        <color indexed="8"/>
        <rFont val="Times New Roman"/>
        <family val="1"/>
      </rPr>
      <t>AS365</t>
    </r>
    <r>
      <rPr>
        <sz val="12"/>
        <color indexed="8"/>
        <rFont val="標楷體"/>
        <family val="4"/>
      </rPr>
      <t>直昇機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年第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批航材送修件送修勞務採購案」，因部分航材未如期到貨，致未及於本（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）年度內辦理完竣，擬保留至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年度賡續辦理。預計</t>
    </r>
    <r>
      <rPr>
        <sz val="12"/>
        <color indexed="8"/>
        <rFont val="Times New Roman"/>
        <family val="1"/>
      </rPr>
      <t>96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月底前完成驗收。</t>
    </r>
  </si>
  <si>
    <t>C4</t>
  </si>
  <si>
    <r>
      <t>「</t>
    </r>
    <r>
      <rPr>
        <sz val="12"/>
        <color indexed="8"/>
        <rFont val="Times New Roman"/>
        <family val="1"/>
      </rPr>
      <t>AS365</t>
    </r>
    <r>
      <rPr>
        <sz val="12"/>
        <color indexed="8"/>
        <rFont val="標楷體"/>
        <family val="4"/>
      </rPr>
      <t>直昇機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年第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批航材送修件送修勞務採購案」，因部分航材交貨期程橫跨年度（合約第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標楷體"/>
        <family val="4"/>
      </rPr>
      <t>項）及部分航材未如期到貨（合約第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標楷體"/>
        <family val="4"/>
      </rPr>
      <t>項），致未及於本（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）年度內辦理完竣，擬保留至</t>
    </r>
    <r>
      <rPr>
        <sz val="12"/>
        <color indexed="8"/>
        <rFont val="Times New Roman"/>
        <family val="1"/>
      </rPr>
      <t>96</t>
    </r>
    <r>
      <rPr>
        <sz val="12"/>
        <color indexed="8"/>
        <rFont val="標楷體"/>
        <family val="4"/>
      </rPr>
      <t>年度賡續辦理。預計</t>
    </r>
    <r>
      <rPr>
        <sz val="12"/>
        <color indexed="8"/>
        <rFont val="Times New Roman"/>
        <family val="1"/>
      </rPr>
      <t>96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月底前完成驗收。</t>
    </r>
  </si>
  <si>
    <r>
      <t>「</t>
    </r>
    <r>
      <rPr>
        <sz val="12"/>
        <color indexed="8"/>
        <rFont val="Times New Roman"/>
        <family val="1"/>
      </rPr>
      <t>AS365</t>
    </r>
    <r>
      <rPr>
        <sz val="12"/>
        <color indexed="8"/>
        <rFont val="標楷體"/>
        <family val="4"/>
      </rPr>
      <t>直昇機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年第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批航材送修件送修勞務採購案」，因部分航材未如期到貨（合約第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標楷體"/>
        <family val="4"/>
      </rPr>
      <t>項），致未及於本（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）年度內辦理完竣，擬保留至</t>
    </r>
    <r>
      <rPr>
        <sz val="12"/>
        <color indexed="8"/>
        <rFont val="Times New Roman"/>
        <family val="1"/>
      </rPr>
      <t>96</t>
    </r>
    <r>
      <rPr>
        <sz val="12"/>
        <color indexed="8"/>
        <rFont val="標楷體"/>
        <family val="4"/>
      </rPr>
      <t>年度賡續辦理。預計</t>
    </r>
    <r>
      <rPr>
        <sz val="12"/>
        <color indexed="8"/>
        <rFont val="Times New Roman"/>
        <family val="1"/>
      </rPr>
      <t>96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月底前完成驗收。</t>
    </r>
  </si>
  <si>
    <t>B4</t>
  </si>
  <si>
    <r>
      <t>「</t>
    </r>
    <r>
      <rPr>
        <sz val="12"/>
        <color indexed="8"/>
        <rFont val="Times New Roman"/>
        <family val="1"/>
      </rPr>
      <t>AS365</t>
    </r>
    <r>
      <rPr>
        <sz val="12"/>
        <color indexed="8"/>
        <rFont val="標楷體"/>
        <family val="4"/>
      </rPr>
      <t>型直昇機多向導航台控制盒等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項財物採購案」，方於本（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）年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19</t>
    </r>
    <r>
      <rPr>
        <sz val="12"/>
        <color indexed="8"/>
        <rFont val="標楷體"/>
        <family val="4"/>
      </rPr>
      <t>日決標，且航材交貨期程橫跨年度（履約期限為決標翌日起</t>
    </r>
    <r>
      <rPr>
        <sz val="12"/>
        <color indexed="8"/>
        <rFont val="Times New Roman"/>
        <family val="1"/>
      </rPr>
      <t>45</t>
    </r>
    <r>
      <rPr>
        <sz val="12"/>
        <color indexed="8"/>
        <rFont val="標楷體"/>
        <family val="4"/>
      </rPr>
      <t>個日曆天），致未及於本（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）年度內辦理完竣，擬保留至</t>
    </r>
    <r>
      <rPr>
        <sz val="12"/>
        <color indexed="8"/>
        <rFont val="Times New Roman"/>
        <family val="1"/>
      </rPr>
      <t>96</t>
    </r>
    <r>
      <rPr>
        <sz val="12"/>
        <color indexed="8"/>
        <rFont val="標楷體"/>
        <family val="4"/>
      </rPr>
      <t>年度賡續辦理。預計</t>
    </r>
    <r>
      <rPr>
        <sz val="12"/>
        <color indexed="8"/>
        <rFont val="Times New Roman"/>
        <family val="1"/>
      </rPr>
      <t>96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月底前完成驗收。</t>
    </r>
  </si>
  <si>
    <r>
      <t>「</t>
    </r>
    <r>
      <rPr>
        <sz val="12"/>
        <color indexed="8"/>
        <rFont val="Times New Roman"/>
        <family val="1"/>
      </rPr>
      <t>AS365</t>
    </r>
    <r>
      <rPr>
        <sz val="12"/>
        <color indexed="8"/>
        <rFont val="標楷體"/>
        <family val="4"/>
      </rPr>
      <t>型直昇機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年度第八批航材送修勞務採購案」，因航材交貨期程橫跨年度（履約期為</t>
    </r>
    <r>
      <rPr>
        <sz val="12"/>
        <color indexed="8"/>
        <rFont val="Times New Roman"/>
        <family val="1"/>
      </rPr>
      <t>96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26</t>
    </r>
    <r>
      <rPr>
        <sz val="12"/>
        <color indexed="8"/>
        <rFont val="標楷體"/>
        <family val="4"/>
      </rPr>
      <t>日），致未及於本（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）年度內辦理完竣，擬保留至</t>
    </r>
    <r>
      <rPr>
        <sz val="12"/>
        <color indexed="8"/>
        <rFont val="Times New Roman"/>
        <family val="1"/>
      </rPr>
      <t>96</t>
    </r>
    <r>
      <rPr>
        <sz val="12"/>
        <color indexed="8"/>
        <rFont val="標楷體"/>
        <family val="4"/>
      </rPr>
      <t>年度賡續辦理。預計</t>
    </r>
    <r>
      <rPr>
        <sz val="12"/>
        <color indexed="8"/>
        <rFont val="Times New Roman"/>
        <family val="1"/>
      </rPr>
      <t>96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月底前完成驗收。</t>
    </r>
  </si>
  <si>
    <r>
      <t>「</t>
    </r>
    <r>
      <rPr>
        <sz val="12"/>
        <color indexed="8"/>
        <rFont val="Times New Roman"/>
        <family val="1"/>
      </rPr>
      <t>AS365</t>
    </r>
    <r>
      <rPr>
        <sz val="12"/>
        <color indexed="8"/>
        <rFont val="標楷體"/>
        <family val="4"/>
      </rPr>
      <t>型直昇機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年度第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批航材送修勞務採購案」，因航材交貨期程橫跨年度（履約期分為</t>
    </r>
    <r>
      <rPr>
        <sz val="12"/>
        <color indexed="8"/>
        <rFont val="Times New Roman"/>
        <family val="1"/>
      </rPr>
      <t>96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26</t>
    </r>
    <r>
      <rPr>
        <sz val="12"/>
        <color indexed="8"/>
        <rFont val="標楷體"/>
        <family val="4"/>
      </rPr>
      <t>日及</t>
    </r>
    <r>
      <rPr>
        <sz val="12"/>
        <color indexed="8"/>
        <rFont val="Times New Roman"/>
        <family val="1"/>
      </rPr>
      <t>96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27</t>
    </r>
    <r>
      <rPr>
        <sz val="12"/>
        <color indexed="8"/>
        <rFont val="標楷體"/>
        <family val="4"/>
      </rPr>
      <t>日），致未及於本（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）年度內辦理完竣，擬保留至</t>
    </r>
    <r>
      <rPr>
        <sz val="12"/>
        <color indexed="8"/>
        <rFont val="Times New Roman"/>
        <family val="1"/>
      </rPr>
      <t>96</t>
    </r>
    <r>
      <rPr>
        <sz val="12"/>
        <color indexed="8"/>
        <rFont val="標楷體"/>
        <family val="4"/>
      </rPr>
      <t>年度賡續辦理。預計</t>
    </r>
    <r>
      <rPr>
        <sz val="12"/>
        <color indexed="8"/>
        <rFont val="Times New Roman"/>
        <family val="1"/>
      </rPr>
      <t>96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月底前完成驗收。</t>
    </r>
  </si>
  <si>
    <r>
      <t>「</t>
    </r>
    <r>
      <rPr>
        <sz val="12"/>
        <rFont val="Times New Roman"/>
        <family val="1"/>
      </rPr>
      <t>AS365N</t>
    </r>
    <r>
      <rPr>
        <sz val="12"/>
        <rFont val="標楷體"/>
        <family val="4"/>
      </rPr>
      <t>型直昇機儀表板固定架等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項航材財物採購案」，因航材交貨期程橫跨年度（履約期分為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日、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日及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日），致未及於本（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）年度內辦理完竣，擬保留至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年度賡續辦理。預計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月底前完成驗收。</t>
    </r>
  </si>
  <si>
    <t>C20</t>
  </si>
  <si>
    <r>
      <t>「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>AS365</t>
    </r>
    <r>
      <rPr>
        <sz val="12"/>
        <rFont val="標楷體"/>
        <family val="4"/>
      </rPr>
      <t>型飛機發動機第一線修護訓練勞務採購案」，履約期限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日，承商於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日完成履約，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日完成驗收，因稅捐問題尚待解決，無法付款。預計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日前付款。</t>
    </r>
  </si>
  <si>
    <r>
      <t>「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>AS365</t>
    </r>
    <r>
      <rPr>
        <sz val="12"/>
        <rFont val="標楷體"/>
        <family val="4"/>
      </rPr>
      <t>型飛機機身修護訓練勞務採購案」，履約期限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日，承商於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日完成履約，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日完成驗收，因稅捐問題尚待解決，無法付款。預計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日前付款。</t>
    </r>
  </si>
  <si>
    <r>
      <t>3808659000-0*</t>
    </r>
    <r>
      <rPr>
        <sz val="12"/>
        <color indexed="8"/>
        <rFont val="標楷體"/>
        <family val="4"/>
      </rPr>
      <t xml:space="preserve">
一般建築及設備</t>
    </r>
  </si>
  <si>
    <t>資本門</t>
  </si>
  <si>
    <r>
      <t>「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年度航材新件需求三組採購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第三組</t>
    </r>
    <r>
      <rPr>
        <sz val="12"/>
        <rFont val="Times New Roman"/>
        <family val="1"/>
      </rPr>
      <t>S-76B</t>
    </r>
    <r>
      <rPr>
        <sz val="12"/>
        <rFont val="標楷體"/>
        <family val="4"/>
      </rPr>
      <t>直昇機主齒輪箱航材新件財物採購案」，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件航材未及於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年底前完成交貨、驗收。預計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月底前完成驗收。</t>
    </r>
  </si>
  <si>
    <r>
      <t>「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年度空勤機工長個人裝備十六項」財物採購案」，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項</t>
    </r>
    <r>
      <rPr>
        <sz val="12"/>
        <rFont val="Times New Roman"/>
        <family val="1"/>
      </rPr>
      <t>640</t>
    </r>
    <r>
      <rPr>
        <sz val="12"/>
        <rFont val="標楷體"/>
        <family val="4"/>
      </rPr>
      <t>件航材未及於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年底前完成交貨、驗收。預計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月底前完成驗收。</t>
    </r>
  </si>
  <si>
    <r>
      <t>「</t>
    </r>
    <r>
      <rPr>
        <sz val="12"/>
        <rFont val="Times New Roman"/>
        <family val="1"/>
      </rPr>
      <t>S-76B</t>
    </r>
    <r>
      <rPr>
        <sz val="12"/>
        <rFont val="標楷體"/>
        <family val="4"/>
      </rPr>
      <t>直昇機震動分析儀」財物採購案，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件航材未及於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年底前完成交貨、驗收。預計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月底前完成驗收。</t>
    </r>
  </si>
  <si>
    <t>B20</t>
  </si>
  <si>
    <r>
      <t>「充實消防救災及海空偵搜反恐直昇機五年中程計畫財物採購案」，為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年中程購機計畫屬巨額採購，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年度即編列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億元預算辦理採購，本案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日簽陳上級機關核定採購方式時，因預算總額度尚未確定，以致採購作業無法進行，嗣經行政院於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日正式核定總預算額度後，積極辦理未及於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年底前辦理完竣，為免計畫執行中斷，辦理預算保留，預計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年度內辦理完成。</t>
    </r>
  </si>
  <si>
    <t>「AS365N1/3型直昇機航儀電裝備財物採購案」，因航材交貨期程橫跨年度（履約期為96年12月11日），致未及於本（95）年度內辦理完竣，擬保留至96年度賡續辦理。預計96年12月底前完成驗收。</t>
  </si>
  <si>
    <r>
      <t>「NA-107直昇機加裝杜卜勒雷達暨執行相關訓練財物採購案，已依約預付承商契約金額30％，連同預付款須保留</t>
    </r>
    <r>
      <rPr>
        <sz val="12"/>
        <rFont val="新細明體"/>
        <family val="1"/>
      </rPr>
      <t>40,120,050元</t>
    </r>
    <r>
      <rPr>
        <sz val="12"/>
        <rFont val="標楷體"/>
        <family val="4"/>
      </rPr>
      <t>，俟完成驗收後一次付款。因航材交貨期程橫跨年度（履約期為2007年11月8日），致未及於本（95）年度內辦理完竣，擬保留至96年度賡續辦理。預計96年11月底前完成驗收。</t>
    </r>
  </si>
  <si>
    <t>「AS365型直昇機儀電修護測試裝備財物採購案」，因航材交貨期程橫跨年度（履約期為96年1月20日），致未及於本（95）年度內辦理完竣，擬保留至96年度賡續辦理。預計96年2月底前完成驗收。</t>
  </si>
  <si>
    <r>
      <t>「飛行人員緊急發報機採購案，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月決標」，因履約期限跨年度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履約期限為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，故辦理經費保留。</t>
    </r>
  </si>
  <si>
    <t>小計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</si>
</sst>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</numFmts>
  <fonts count="1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176" fontId="6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 vertical="center"/>
    </xf>
    <xf numFmtId="176" fontId="8" fillId="0" borderId="1" xfId="15" applyNumberFormat="1" applyFont="1" applyBorder="1" applyAlignment="1">
      <alignment vertical="top"/>
    </xf>
    <xf numFmtId="40" fontId="8" fillId="0" borderId="1" xfId="18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177" fontId="8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39" fontId="8" fillId="0" borderId="1" xfId="17" applyNumberFormat="1" applyFont="1" applyBorder="1" applyAlignment="1">
      <alignment vertical="top"/>
    </xf>
    <xf numFmtId="39" fontId="8" fillId="0" borderId="1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40" fontId="8" fillId="0" borderId="1" xfId="17" applyNumberFormat="1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176" fontId="7" fillId="0" borderId="1" xfId="15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76" fontId="8" fillId="0" borderId="1" xfId="15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H7" sqref="H7"/>
    </sheetView>
  </sheetViews>
  <sheetFormatPr defaultColWidth="9.00390625" defaultRowHeight="16.5"/>
  <cols>
    <col min="1" max="1" width="3.25390625" style="0" customWidth="1"/>
    <col min="2" max="2" width="14.875" style="0" customWidth="1"/>
    <col min="3" max="3" width="6.00390625" style="0" customWidth="1"/>
    <col min="4" max="4" width="13.125" style="0" customWidth="1"/>
    <col min="5" max="5" width="15.00390625" style="0" customWidth="1"/>
    <col min="6" max="6" width="7.25390625" style="0" customWidth="1"/>
    <col min="7" max="7" width="8.125" style="0" customWidth="1"/>
    <col min="8" max="8" width="7.375" style="0" customWidth="1"/>
    <col min="9" max="9" width="12.75390625" style="0" customWidth="1"/>
    <col min="10" max="10" width="78.625" style="0" customWidth="1"/>
    <col min="11" max="11" width="4.375" style="0" customWidth="1"/>
  </cols>
  <sheetData>
    <row r="1" spans="1:11" s="29" customFormat="1" ht="21">
      <c r="A1" s="1"/>
      <c r="B1" s="1"/>
      <c r="C1" s="1"/>
      <c r="D1" s="1"/>
      <c r="E1" s="1"/>
      <c r="F1" s="35" t="s">
        <v>0</v>
      </c>
      <c r="G1" s="35"/>
      <c r="H1" s="35"/>
      <c r="I1" s="36"/>
      <c r="J1" s="2" t="s">
        <v>1</v>
      </c>
      <c r="K1" s="1"/>
    </row>
    <row r="2" spans="1:11" s="29" customFormat="1" ht="21">
      <c r="A2" s="1"/>
      <c r="B2" s="1"/>
      <c r="C2" s="1"/>
      <c r="D2" s="1"/>
      <c r="E2" s="1"/>
      <c r="F2" s="35" t="s">
        <v>2</v>
      </c>
      <c r="G2" s="37"/>
      <c r="H2" s="37"/>
      <c r="I2" s="37"/>
      <c r="J2" s="2" t="s">
        <v>3</v>
      </c>
      <c r="K2" s="1"/>
    </row>
    <row r="3" spans="1:11" s="29" customFormat="1" ht="16.5">
      <c r="A3" s="30" t="s">
        <v>4</v>
      </c>
      <c r="B3" s="30"/>
      <c r="C3" s="30"/>
      <c r="D3" s="30"/>
      <c r="E3" s="30"/>
      <c r="F3" s="30"/>
      <c r="G3" s="31"/>
      <c r="H3" s="8" t="s">
        <v>5</v>
      </c>
      <c r="I3" s="8"/>
      <c r="J3" s="32" t="s">
        <v>6</v>
      </c>
      <c r="K3" s="30"/>
    </row>
    <row r="4" spans="10:11" ht="16.5">
      <c r="J4" s="38" t="s">
        <v>7</v>
      </c>
      <c r="K4" s="39"/>
    </row>
    <row r="5" spans="1:11" ht="21.75" customHeight="1">
      <c r="A5" s="33" t="s">
        <v>8</v>
      </c>
      <c r="B5" s="34" t="s">
        <v>9</v>
      </c>
      <c r="C5" s="34" t="s">
        <v>10</v>
      </c>
      <c r="D5" s="34"/>
      <c r="E5" s="34"/>
      <c r="F5" s="34"/>
      <c r="G5" s="34" t="s">
        <v>11</v>
      </c>
      <c r="H5" s="34"/>
      <c r="I5" s="34"/>
      <c r="J5" s="34"/>
      <c r="K5" s="34"/>
    </row>
    <row r="6" spans="1:11" ht="37.5" customHeight="1">
      <c r="A6" s="34"/>
      <c r="B6" s="34"/>
      <c r="C6" s="4" t="s">
        <v>12</v>
      </c>
      <c r="D6" s="4" t="s">
        <v>13</v>
      </c>
      <c r="E6" s="4" t="s">
        <v>14</v>
      </c>
      <c r="F6" s="4" t="s">
        <v>15</v>
      </c>
      <c r="G6" s="4" t="s">
        <v>16</v>
      </c>
      <c r="H6" s="3" t="s">
        <v>17</v>
      </c>
      <c r="I6" s="4" t="s">
        <v>18</v>
      </c>
      <c r="J6" s="3" t="s">
        <v>19</v>
      </c>
      <c r="K6" s="4" t="s">
        <v>20</v>
      </c>
    </row>
    <row r="7" spans="1:11" ht="37.5" customHeight="1">
      <c r="A7" s="5">
        <v>95</v>
      </c>
      <c r="B7" s="6" t="s">
        <v>21</v>
      </c>
      <c r="C7" s="4"/>
      <c r="D7" s="7">
        <f>SUM(D8:D19)</f>
        <v>33658588</v>
      </c>
      <c r="E7" s="7">
        <f>SUM(E8:E19)</f>
        <v>33658588</v>
      </c>
      <c r="F7" s="9">
        <f>+E7/569886000*100</f>
        <v>5.906196677932077</v>
      </c>
      <c r="G7" s="4"/>
      <c r="H7" s="3"/>
      <c r="I7" s="4"/>
      <c r="J7" s="3"/>
      <c r="K7" s="4"/>
    </row>
    <row r="8" spans="1:11" s="16" customFormat="1" ht="70.5" customHeight="1">
      <c r="A8" s="5"/>
      <c r="B8" s="6"/>
      <c r="C8" s="10"/>
      <c r="D8" s="10">
        <v>2530636</v>
      </c>
      <c r="E8" s="10">
        <f>C8+D8</f>
        <v>2530636</v>
      </c>
      <c r="F8" s="11"/>
      <c r="G8" s="12" t="s">
        <v>22</v>
      </c>
      <c r="H8" s="13" t="s">
        <v>23</v>
      </c>
      <c r="I8" s="14">
        <f>E8</f>
        <v>2530636</v>
      </c>
      <c r="J8" s="15" t="s">
        <v>24</v>
      </c>
      <c r="K8" s="12"/>
    </row>
    <row r="9" spans="1:11" s="16" customFormat="1" ht="51" customHeight="1">
      <c r="A9" s="12"/>
      <c r="B9" s="15"/>
      <c r="C9" s="10"/>
      <c r="D9" s="10">
        <v>278200</v>
      </c>
      <c r="E9" s="10">
        <f aca="true" t="shared" si="0" ref="E9:E28">C9+D9</f>
        <v>278200</v>
      </c>
      <c r="F9" s="17"/>
      <c r="G9" s="12" t="s">
        <v>22</v>
      </c>
      <c r="H9" s="13" t="s">
        <v>23</v>
      </c>
      <c r="I9" s="10">
        <f>E9</f>
        <v>278200</v>
      </c>
      <c r="J9" s="15" t="s">
        <v>25</v>
      </c>
      <c r="K9" s="12"/>
    </row>
    <row r="10" spans="1:11" s="16" customFormat="1" ht="34.5" customHeight="1">
      <c r="A10" s="12"/>
      <c r="B10" s="15"/>
      <c r="C10" s="10"/>
      <c r="D10" s="10">
        <v>13927409</v>
      </c>
      <c r="E10" s="10">
        <f t="shared" si="0"/>
        <v>13927409</v>
      </c>
      <c r="F10" s="17"/>
      <c r="G10" s="12" t="s">
        <v>22</v>
      </c>
      <c r="H10" s="13" t="s">
        <v>23</v>
      </c>
      <c r="I10" s="10">
        <f aca="true" t="shared" si="1" ref="I10:I28">E10</f>
        <v>13927409</v>
      </c>
      <c r="J10" s="15" t="s">
        <v>26</v>
      </c>
      <c r="K10" s="12"/>
    </row>
    <row r="11" spans="1:11" s="19" customFormat="1" ht="40.5" customHeight="1">
      <c r="A11" s="15"/>
      <c r="B11" s="15"/>
      <c r="C11" s="10"/>
      <c r="D11" s="10">
        <v>127034</v>
      </c>
      <c r="E11" s="10">
        <f t="shared" si="0"/>
        <v>127034</v>
      </c>
      <c r="F11" s="18"/>
      <c r="G11" s="12" t="s">
        <v>22</v>
      </c>
      <c r="H11" s="13" t="s">
        <v>27</v>
      </c>
      <c r="I11" s="10">
        <f t="shared" si="1"/>
        <v>127034</v>
      </c>
      <c r="J11" s="15" t="s">
        <v>28</v>
      </c>
      <c r="K11" s="12"/>
    </row>
    <row r="12" spans="1:11" s="19" customFormat="1" ht="54.75" customHeight="1">
      <c r="A12" s="15"/>
      <c r="B12" s="15"/>
      <c r="C12" s="10"/>
      <c r="D12" s="10">
        <v>2403642</v>
      </c>
      <c r="E12" s="10">
        <f t="shared" si="0"/>
        <v>2403642</v>
      </c>
      <c r="F12" s="18"/>
      <c r="G12" s="12" t="s">
        <v>22</v>
      </c>
      <c r="H12" s="13" t="s">
        <v>29</v>
      </c>
      <c r="I12" s="10">
        <f t="shared" si="1"/>
        <v>2403642</v>
      </c>
      <c r="J12" s="15" t="s">
        <v>30</v>
      </c>
      <c r="K12" s="12"/>
    </row>
    <row r="13" spans="1:11" s="19" customFormat="1" ht="54.75" customHeight="1">
      <c r="A13" s="15"/>
      <c r="B13" s="15"/>
      <c r="C13" s="10"/>
      <c r="D13" s="10">
        <v>255088</v>
      </c>
      <c r="E13" s="10">
        <f t="shared" si="0"/>
        <v>255088</v>
      </c>
      <c r="F13" s="18"/>
      <c r="G13" s="12" t="s">
        <v>22</v>
      </c>
      <c r="H13" s="13" t="s">
        <v>27</v>
      </c>
      <c r="I13" s="10">
        <f t="shared" si="1"/>
        <v>255088</v>
      </c>
      <c r="J13" s="15" t="s">
        <v>31</v>
      </c>
      <c r="K13" s="12"/>
    </row>
    <row r="14" spans="1:11" s="19" customFormat="1" ht="61.5" customHeight="1">
      <c r="A14" s="15"/>
      <c r="B14" s="15"/>
      <c r="C14" s="10"/>
      <c r="D14" s="10">
        <v>1181316</v>
      </c>
      <c r="E14" s="10">
        <f t="shared" si="0"/>
        <v>1181316</v>
      </c>
      <c r="F14" s="18"/>
      <c r="G14" s="12" t="s">
        <v>22</v>
      </c>
      <c r="H14" s="13" t="s">
        <v>32</v>
      </c>
      <c r="I14" s="10">
        <f t="shared" si="1"/>
        <v>1181316</v>
      </c>
      <c r="J14" s="15" t="s">
        <v>33</v>
      </c>
      <c r="K14" s="12"/>
    </row>
    <row r="15" spans="1:11" s="19" customFormat="1" ht="55.5" customHeight="1">
      <c r="A15" s="15"/>
      <c r="B15" s="15"/>
      <c r="C15" s="10"/>
      <c r="D15" s="10">
        <v>2147054</v>
      </c>
      <c r="E15" s="10">
        <f t="shared" si="0"/>
        <v>2147054</v>
      </c>
      <c r="F15" s="18"/>
      <c r="G15" s="12" t="s">
        <v>22</v>
      </c>
      <c r="H15" s="13" t="s">
        <v>29</v>
      </c>
      <c r="I15" s="10">
        <f t="shared" si="1"/>
        <v>2147054</v>
      </c>
      <c r="J15" s="15" t="s">
        <v>34</v>
      </c>
      <c r="K15" s="12"/>
    </row>
    <row r="16" spans="1:11" s="19" customFormat="1" ht="56.25" customHeight="1">
      <c r="A16" s="12"/>
      <c r="B16" s="15"/>
      <c r="C16" s="10"/>
      <c r="D16" s="10">
        <v>3455070</v>
      </c>
      <c r="E16" s="10">
        <f t="shared" si="0"/>
        <v>3455070</v>
      </c>
      <c r="F16" s="20"/>
      <c r="G16" s="12" t="s">
        <v>22</v>
      </c>
      <c r="H16" s="13" t="s">
        <v>29</v>
      </c>
      <c r="I16" s="10">
        <f t="shared" si="1"/>
        <v>3455070</v>
      </c>
      <c r="J16" s="15" t="s">
        <v>35</v>
      </c>
      <c r="K16" s="12"/>
    </row>
    <row r="17" spans="1:11" s="19" customFormat="1" ht="60" customHeight="1">
      <c r="A17" s="15"/>
      <c r="B17" s="15"/>
      <c r="C17" s="10"/>
      <c r="D17" s="10">
        <v>2056180</v>
      </c>
      <c r="E17" s="10">
        <f t="shared" si="0"/>
        <v>2056180</v>
      </c>
      <c r="F17" s="20"/>
      <c r="G17" s="12" t="s">
        <v>22</v>
      </c>
      <c r="H17" s="13" t="s">
        <v>32</v>
      </c>
      <c r="I17" s="10">
        <f t="shared" si="1"/>
        <v>2056180</v>
      </c>
      <c r="J17" s="21" t="s">
        <v>36</v>
      </c>
      <c r="K17" s="12"/>
    </row>
    <row r="18" spans="1:11" s="19" customFormat="1" ht="61.5" customHeight="1">
      <c r="A18" s="15"/>
      <c r="B18" s="15"/>
      <c r="C18" s="10"/>
      <c r="D18" s="10">
        <v>2363409</v>
      </c>
      <c r="E18" s="10">
        <f t="shared" si="0"/>
        <v>2363409</v>
      </c>
      <c r="F18" s="20"/>
      <c r="G18" s="12" t="s">
        <v>22</v>
      </c>
      <c r="H18" s="13" t="s">
        <v>37</v>
      </c>
      <c r="I18" s="10">
        <f t="shared" si="1"/>
        <v>2363409</v>
      </c>
      <c r="J18" s="21" t="s">
        <v>38</v>
      </c>
      <c r="K18" s="12"/>
    </row>
    <row r="19" spans="1:11" s="19" customFormat="1" ht="60.75" customHeight="1">
      <c r="A19" s="15"/>
      <c r="B19" s="15"/>
      <c r="C19" s="10"/>
      <c r="D19" s="10">
        <v>2933550</v>
      </c>
      <c r="E19" s="10">
        <f t="shared" si="0"/>
        <v>2933550</v>
      </c>
      <c r="F19" s="20"/>
      <c r="G19" s="12" t="s">
        <v>22</v>
      </c>
      <c r="H19" s="22" t="s">
        <v>37</v>
      </c>
      <c r="I19" s="23" t="s">
        <v>4</v>
      </c>
      <c r="J19" s="21" t="s">
        <v>39</v>
      </c>
      <c r="K19" s="12"/>
    </row>
    <row r="20" spans="1:11" s="19" customFormat="1" ht="37.5" customHeight="1">
      <c r="A20" s="15">
        <v>95</v>
      </c>
      <c r="B20" s="6" t="s">
        <v>40</v>
      </c>
      <c r="C20" s="10"/>
      <c r="D20" s="10">
        <f>SUM(D21:D28)</f>
        <v>575514195</v>
      </c>
      <c r="E20" s="10">
        <f>SUM(E21:E28)</f>
        <v>575514195</v>
      </c>
      <c r="F20" s="20">
        <f>+E20/578515000*100</f>
        <v>99.48129175561567</v>
      </c>
      <c r="G20" s="12"/>
      <c r="H20" s="22"/>
      <c r="I20" s="10"/>
      <c r="J20" s="24"/>
      <c r="K20" s="12"/>
    </row>
    <row r="21" spans="1:11" s="19" customFormat="1" ht="39.75" customHeight="1">
      <c r="A21" s="15"/>
      <c r="B21" s="6"/>
      <c r="C21" s="10"/>
      <c r="D21" s="10">
        <v>17399999</v>
      </c>
      <c r="E21" s="10">
        <f t="shared" si="0"/>
        <v>17399999</v>
      </c>
      <c r="F21" s="20"/>
      <c r="G21" s="25" t="s">
        <v>41</v>
      </c>
      <c r="H21" s="22" t="s">
        <v>23</v>
      </c>
      <c r="I21" s="10">
        <f t="shared" si="1"/>
        <v>17399999</v>
      </c>
      <c r="J21" s="26" t="s">
        <v>42</v>
      </c>
      <c r="K21" s="12"/>
    </row>
    <row r="22" spans="1:11" s="19" customFormat="1" ht="33.75" customHeight="1">
      <c r="A22" s="15"/>
      <c r="B22" s="15"/>
      <c r="C22" s="10"/>
      <c r="D22" s="10">
        <v>4083840</v>
      </c>
      <c r="E22" s="10">
        <f t="shared" si="0"/>
        <v>4083840</v>
      </c>
      <c r="F22" s="20"/>
      <c r="G22" s="25" t="s">
        <v>41</v>
      </c>
      <c r="H22" s="22" t="s">
        <v>23</v>
      </c>
      <c r="I22" s="10">
        <f t="shared" si="1"/>
        <v>4083840</v>
      </c>
      <c r="J22" s="26" t="s">
        <v>43</v>
      </c>
      <c r="K22" s="12"/>
    </row>
    <row r="23" spans="1:11" s="19" customFormat="1" ht="42.75" customHeight="1">
      <c r="A23" s="15"/>
      <c r="B23" s="15"/>
      <c r="C23" s="10"/>
      <c r="D23" s="10">
        <v>1568000</v>
      </c>
      <c r="E23" s="10">
        <f t="shared" si="0"/>
        <v>1568000</v>
      </c>
      <c r="F23" s="20"/>
      <c r="G23" s="25" t="s">
        <v>41</v>
      </c>
      <c r="H23" s="22" t="s">
        <v>23</v>
      </c>
      <c r="I23" s="10">
        <f t="shared" si="1"/>
        <v>1568000</v>
      </c>
      <c r="J23" s="26" t="s">
        <v>44</v>
      </c>
      <c r="K23" s="12"/>
    </row>
    <row r="24" spans="1:11" s="19" customFormat="1" ht="88.5" customHeight="1">
      <c r="A24" s="15"/>
      <c r="B24" s="15"/>
      <c r="C24" s="10"/>
      <c r="D24" s="10">
        <v>500000000</v>
      </c>
      <c r="E24" s="10">
        <f t="shared" si="0"/>
        <v>500000000</v>
      </c>
      <c r="F24" s="20"/>
      <c r="G24" s="25" t="s">
        <v>41</v>
      </c>
      <c r="H24" s="22" t="s">
        <v>45</v>
      </c>
      <c r="I24" s="10">
        <f t="shared" si="1"/>
        <v>500000000</v>
      </c>
      <c r="J24" s="26" t="s">
        <v>46</v>
      </c>
      <c r="K24" s="12"/>
    </row>
    <row r="25" spans="1:11" s="19" customFormat="1" ht="54" customHeight="1">
      <c r="A25" s="15"/>
      <c r="B25" s="15"/>
      <c r="C25" s="10"/>
      <c r="D25" s="10">
        <v>7366470</v>
      </c>
      <c r="E25" s="10">
        <f t="shared" si="0"/>
        <v>7366470</v>
      </c>
      <c r="F25" s="20"/>
      <c r="G25" s="25" t="s">
        <v>41</v>
      </c>
      <c r="H25" s="22" t="s">
        <v>32</v>
      </c>
      <c r="I25" s="10">
        <f t="shared" si="1"/>
        <v>7366470</v>
      </c>
      <c r="J25" s="26" t="s">
        <v>47</v>
      </c>
      <c r="K25" s="12"/>
    </row>
    <row r="26" spans="1:11" s="19" customFormat="1" ht="73.5" customHeight="1">
      <c r="A26" s="15"/>
      <c r="B26" s="15"/>
      <c r="C26" s="10"/>
      <c r="D26" s="10">
        <v>40120050</v>
      </c>
      <c r="E26" s="10">
        <f t="shared" si="0"/>
        <v>40120050</v>
      </c>
      <c r="F26" s="20"/>
      <c r="G26" s="25" t="s">
        <v>41</v>
      </c>
      <c r="H26" s="22" t="s">
        <v>32</v>
      </c>
      <c r="I26" s="10">
        <f t="shared" si="1"/>
        <v>40120050</v>
      </c>
      <c r="J26" s="26" t="s">
        <v>48</v>
      </c>
      <c r="K26" s="12"/>
    </row>
    <row r="27" spans="1:11" s="19" customFormat="1" ht="55.5" customHeight="1">
      <c r="A27" s="15"/>
      <c r="B27" s="15"/>
      <c r="C27" s="10"/>
      <c r="D27" s="10">
        <v>286836</v>
      </c>
      <c r="E27" s="10">
        <f t="shared" si="0"/>
        <v>286836</v>
      </c>
      <c r="F27" s="20"/>
      <c r="G27" s="25" t="s">
        <v>41</v>
      </c>
      <c r="H27" s="22" t="s">
        <v>32</v>
      </c>
      <c r="I27" s="10">
        <f t="shared" si="1"/>
        <v>286836</v>
      </c>
      <c r="J27" s="26" t="s">
        <v>49</v>
      </c>
      <c r="K27" s="12"/>
    </row>
    <row r="28" spans="1:11" s="19" customFormat="1" ht="34.5" customHeight="1">
      <c r="A28" s="15"/>
      <c r="B28" s="15"/>
      <c r="C28" s="10"/>
      <c r="D28" s="10">
        <v>4689000</v>
      </c>
      <c r="E28" s="10">
        <f t="shared" si="0"/>
        <v>4689000</v>
      </c>
      <c r="F28" s="20"/>
      <c r="G28" s="25" t="s">
        <v>41</v>
      </c>
      <c r="H28" s="22" t="s">
        <v>32</v>
      </c>
      <c r="I28" s="10">
        <f t="shared" si="1"/>
        <v>4689000</v>
      </c>
      <c r="J28" s="26" t="s">
        <v>50</v>
      </c>
      <c r="K28" s="12"/>
    </row>
    <row r="29" spans="1:11" s="19" customFormat="1" ht="34.5" customHeight="1">
      <c r="A29" s="15"/>
      <c r="B29" s="15"/>
      <c r="C29" s="10"/>
      <c r="D29" s="10"/>
      <c r="E29" s="10"/>
      <c r="F29" s="20"/>
      <c r="G29" s="25"/>
      <c r="H29" s="22"/>
      <c r="I29" s="10"/>
      <c r="J29" s="26"/>
      <c r="K29" s="12"/>
    </row>
    <row r="30" spans="1:11" s="19" customFormat="1" ht="32.25" customHeight="1">
      <c r="A30" s="15">
        <v>95</v>
      </c>
      <c r="B30" s="15" t="s">
        <v>51</v>
      </c>
      <c r="C30" s="10"/>
      <c r="D30" s="10">
        <f>D7</f>
        <v>33658588</v>
      </c>
      <c r="E30" s="10">
        <f>E7</f>
        <v>33658588</v>
      </c>
      <c r="F30" s="20"/>
      <c r="G30" s="25" t="s">
        <v>22</v>
      </c>
      <c r="H30" s="27"/>
      <c r="I30" s="10"/>
      <c r="J30" s="26"/>
      <c r="K30" s="12"/>
    </row>
    <row r="31" spans="1:11" s="19" customFormat="1" ht="32.25" customHeight="1">
      <c r="A31" s="15"/>
      <c r="B31" s="15" t="s">
        <v>51</v>
      </c>
      <c r="C31" s="10"/>
      <c r="D31" s="10">
        <f>D20</f>
        <v>575514195</v>
      </c>
      <c r="E31" s="10">
        <f>E20</f>
        <v>575514195</v>
      </c>
      <c r="F31" s="20"/>
      <c r="G31" s="25" t="s">
        <v>41</v>
      </c>
      <c r="H31" s="27"/>
      <c r="I31" s="10"/>
      <c r="J31" s="26"/>
      <c r="K31" s="12"/>
    </row>
    <row r="32" spans="1:11" s="19" customFormat="1" ht="30.75" customHeight="1">
      <c r="A32" s="15">
        <v>95</v>
      </c>
      <c r="B32" s="15" t="s">
        <v>14</v>
      </c>
      <c r="C32" s="10"/>
      <c r="D32" s="28">
        <f>SUM(D30:D31)</f>
        <v>609172783</v>
      </c>
      <c r="E32" s="28">
        <f>SUM(E30:E31)</f>
        <v>609172783</v>
      </c>
      <c r="F32" s="20"/>
      <c r="G32" s="25"/>
      <c r="H32" s="27"/>
      <c r="I32" s="28"/>
      <c r="J32" s="26"/>
      <c r="K32" s="12"/>
    </row>
  </sheetData>
  <mergeCells count="8">
    <mergeCell ref="F1:I1"/>
    <mergeCell ref="F2:I2"/>
    <mergeCell ref="H3:I3"/>
    <mergeCell ref="J4:K4"/>
    <mergeCell ref="A5:A6"/>
    <mergeCell ref="B5:B6"/>
    <mergeCell ref="C5:F5"/>
    <mergeCell ref="G5:K5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00170_楊寶娥</cp:lastModifiedBy>
  <cp:lastPrinted>2007-11-06T07:58:15Z</cp:lastPrinted>
  <dcterms:created xsi:type="dcterms:W3CDTF">1997-01-14T01:50:29Z</dcterms:created>
  <dcterms:modified xsi:type="dcterms:W3CDTF">2007-11-06T08:13:22Z</dcterms:modified>
  <cp:category/>
  <cp:version/>
  <cp:contentType/>
  <cp:contentStatus/>
</cp:coreProperties>
</file>