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30" windowWidth="9735" windowHeight="4965" tabRatio="940" activeTab="0"/>
  </bookViews>
  <sheets>
    <sheet name="年月monthly" sheetId="1" r:id="rId1"/>
    <sheet name="1961-1990" sheetId="2" r:id="rId2"/>
    <sheet name="2005" sheetId="3" r:id="rId3"/>
    <sheet name="2004" sheetId="4" r:id="rId4"/>
    <sheet name="2003" sheetId="5" r:id="rId5"/>
    <sheet name="2002" sheetId="6" r:id="rId6"/>
    <sheet name="2001" sheetId="7" r:id="rId7"/>
    <sheet name="2000" sheetId="8" r:id="rId8"/>
    <sheet name="1999" sheetId="9" r:id="rId9"/>
    <sheet name="1998" sheetId="10" r:id="rId10"/>
    <sheet name="1997" sheetId="11" r:id="rId11"/>
    <sheet name="1996" sheetId="12" r:id="rId12"/>
    <sheet name="1995" sheetId="13" r:id="rId13"/>
    <sheet name="1994" sheetId="14" r:id="rId14"/>
    <sheet name="1993" sheetId="15" r:id="rId15"/>
    <sheet name="1992" sheetId="16" r:id="rId16"/>
    <sheet name="1991" sheetId="17" r:id="rId17"/>
  </sheets>
  <definedNames/>
  <calcPr fullCalcOnLoad="1" iterate="1" iterateCount="100" iterateDelta="0.001" refMode="R1C1"/>
</workbook>
</file>

<file path=xl/comments1.xml><?xml version="1.0" encoding="utf-8"?>
<comments xmlns="http://schemas.openxmlformats.org/spreadsheetml/2006/main">
  <authors>
    <author>陳巧華</author>
    <author>moist201</author>
  </authors>
  <commentList>
    <comment ref="B10" authorId="0">
      <text>
        <r>
          <rPr>
            <b/>
            <sz val="9"/>
            <rFont val="新細明體"/>
            <family val="1"/>
          </rPr>
          <t>宜蘭縣政府調整面積。</t>
        </r>
      </text>
    </comment>
    <comment ref="C66" authorId="1">
      <text>
        <r>
          <rPr>
            <b/>
            <sz val="9"/>
            <rFont val="新細明體"/>
            <family val="1"/>
          </rPr>
          <t>臺南市中區及西區，合併為中西區。</t>
        </r>
      </text>
    </comment>
    <comment ref="B79" authorId="0">
      <text>
        <r>
          <rPr>
            <b/>
            <sz val="9"/>
            <rFont val="新細明體"/>
            <family val="1"/>
          </rPr>
          <t>9401起因雲林縣蔦松﹝三﹞農地重劃區行政區域調整；雲林縣減少0.0025平方公里，嘉義縣增加0.0025平方公里。</t>
        </r>
      </text>
    </comment>
    <comment ref="B78" authorId="0">
      <text>
        <r>
          <rPr>
            <b/>
            <sz val="9"/>
            <rFont val="新細明體"/>
            <family val="1"/>
          </rPr>
          <t>94年1月起因雲林縣蔦松﹝三﹞農地重劃區行政區域調整；雲林縣減少0.0025平方公里，嘉義縣增加0.0025平方公里。</t>
        </r>
      </text>
    </comment>
  </commentList>
</comments>
</file>

<file path=xl/comments2.xml><?xml version="1.0" encoding="utf-8"?>
<comments xmlns="http://schemas.openxmlformats.org/spreadsheetml/2006/main">
  <authors>
    <author>陳巧華</author>
  </authors>
  <commentList>
    <comment ref="B29" authorId="0">
      <text>
        <r>
          <rPr>
            <b/>
            <sz val="9"/>
            <rFont val="Times New Roman"/>
            <family val="1"/>
          </rPr>
          <t>75</t>
        </r>
        <r>
          <rPr>
            <b/>
            <sz val="9"/>
            <rFont val="新細明體"/>
            <family val="1"/>
          </rPr>
          <t>年</t>
        </r>
        <r>
          <rPr>
            <b/>
            <sz val="9"/>
            <rFont val="Times New Roman"/>
            <family val="1"/>
          </rPr>
          <t>7</t>
        </r>
        <r>
          <rPr>
            <b/>
            <sz val="9"/>
            <rFont val="新細明體"/>
            <family val="1"/>
          </rPr>
          <t>月公告淡水河、新店溪省、市行政界縣調整。</t>
        </r>
      </text>
    </comment>
    <comment ref="B26" authorId="0">
      <text>
        <r>
          <rPr>
            <b/>
            <sz val="9"/>
            <rFont val="Times New Roman"/>
            <family val="1"/>
          </rPr>
          <t>72</t>
        </r>
        <r>
          <rPr>
            <b/>
            <sz val="9"/>
            <rFont val="新細明體"/>
            <family val="1"/>
          </rPr>
          <t>年</t>
        </r>
        <r>
          <rPr>
            <b/>
            <sz val="9"/>
            <rFont val="Times New Roman"/>
            <family val="1"/>
          </rPr>
          <t>5</t>
        </r>
        <r>
          <rPr>
            <b/>
            <sz val="9"/>
            <rFont val="新細明體"/>
            <family val="1"/>
          </rPr>
          <t>月公告大坑整治地區省、市行政界縣調整。</t>
        </r>
      </text>
    </comment>
    <comment ref="B32" authorId="0">
      <text>
        <r>
          <rPr>
            <b/>
            <sz val="9"/>
            <rFont val="新細明體"/>
            <family val="1"/>
          </rPr>
          <t>78年公告大漢溪省、市行政界縣調整，臺北市、台北縣、桃園縣面積調整。</t>
        </r>
      </text>
    </comment>
    <comment ref="B17" authorId="0">
      <text>
        <r>
          <rPr>
            <b/>
            <sz val="9"/>
            <rFont val="新細明體"/>
            <family val="1"/>
          </rPr>
          <t>修正</t>
        </r>
      </text>
    </comment>
    <comment ref="B19" authorId="0">
      <text>
        <r>
          <rPr>
            <b/>
            <sz val="9"/>
            <rFont val="新細明體"/>
            <family val="1"/>
          </rPr>
          <t>修正</t>
        </r>
      </text>
    </comment>
    <comment ref="B11" authorId="0">
      <text>
        <r>
          <rPr>
            <b/>
            <sz val="9"/>
            <rFont val="新細明體"/>
            <family val="1"/>
          </rPr>
          <t>五十七年七月，為擴大臺北市區計劃，將臺北縣之景美鎮、南港鎮、木柵鄉、內湖鄉、暨陽明山管理局所屬之士林鎮、北投鎮等六鄉鎮劃入臺北市</t>
        </r>
      </text>
    </comment>
  </commentList>
</comments>
</file>

<file path=xl/comments3.xml><?xml version="1.0" encoding="utf-8"?>
<comments xmlns="http://schemas.openxmlformats.org/spreadsheetml/2006/main">
  <authors>
    <author>陳巧華</author>
  </authors>
  <commentList>
    <comment ref="B3" authorId="0">
      <text>
        <r>
          <rPr>
            <b/>
            <sz val="9"/>
            <rFont val="Times New Roman"/>
            <family val="1"/>
          </rPr>
          <t>94</t>
        </r>
        <r>
          <rPr>
            <b/>
            <sz val="9"/>
            <rFont val="新細明體"/>
            <family val="1"/>
          </rPr>
          <t>年年</t>
        </r>
        <r>
          <rPr>
            <b/>
            <sz val="9"/>
            <rFont val="Times New Roman"/>
            <family val="1"/>
          </rPr>
          <t>1</t>
        </r>
        <r>
          <rPr>
            <b/>
            <sz val="9"/>
            <rFont val="新細明體"/>
            <family val="1"/>
          </rPr>
          <t>月起因雲林縣蔦松﹝三﹞農地重劃區行政區域調整，雲林縣減少</t>
        </r>
        <r>
          <rPr>
            <b/>
            <sz val="9"/>
            <rFont val="Times New Roman"/>
            <family val="1"/>
          </rPr>
          <t>0.002547</t>
        </r>
        <r>
          <rPr>
            <b/>
            <sz val="9"/>
            <rFont val="新細明體"/>
            <family val="1"/>
          </rPr>
          <t>平方公里，嘉義縣增加</t>
        </r>
        <r>
          <rPr>
            <b/>
            <sz val="9"/>
            <rFont val="Times New Roman"/>
            <family val="1"/>
          </rPr>
          <t>0.002547</t>
        </r>
        <r>
          <rPr>
            <b/>
            <sz val="9"/>
            <rFont val="新細明體"/>
            <family val="1"/>
          </rPr>
          <t>平方公里</t>
        </r>
        <r>
          <rPr>
            <b/>
            <sz val="9"/>
            <rFont val="Times New Roman"/>
            <family val="1"/>
          </rPr>
          <t>(</t>
        </r>
        <r>
          <rPr>
            <b/>
            <sz val="9"/>
            <rFont val="新細明體"/>
            <family val="1"/>
          </rPr>
          <t>內政部</t>
        </r>
        <r>
          <rPr>
            <b/>
            <sz val="9"/>
            <rFont val="Times New Roman"/>
            <family val="1"/>
          </rPr>
          <t>93.12.29</t>
        </r>
        <r>
          <rPr>
            <b/>
            <sz val="9"/>
            <rFont val="新細明體"/>
            <family val="1"/>
          </rPr>
          <t>台內地字第</t>
        </r>
        <r>
          <rPr>
            <b/>
            <sz val="9"/>
            <rFont val="Times New Roman"/>
            <family val="1"/>
          </rPr>
          <t>9300169981</t>
        </r>
        <r>
          <rPr>
            <b/>
            <sz val="9"/>
            <rFont val="新細明體"/>
            <family val="1"/>
          </rPr>
          <t>號函自</t>
        </r>
        <r>
          <rPr>
            <b/>
            <sz val="9"/>
            <rFont val="Times New Roman"/>
            <family val="1"/>
          </rPr>
          <t>94</t>
        </r>
        <r>
          <rPr>
            <b/>
            <sz val="9"/>
            <rFont val="新細明體"/>
            <family val="1"/>
          </rPr>
          <t>年</t>
        </r>
        <r>
          <rPr>
            <b/>
            <sz val="9"/>
            <rFont val="Times New Roman"/>
            <family val="1"/>
          </rPr>
          <t>1</t>
        </r>
        <r>
          <rPr>
            <b/>
            <sz val="9"/>
            <rFont val="新細明體"/>
            <family val="1"/>
          </rPr>
          <t>月</t>
        </r>
        <r>
          <rPr>
            <b/>
            <sz val="9"/>
            <rFont val="Times New Roman"/>
            <family val="1"/>
          </rPr>
          <t>7</t>
        </r>
        <r>
          <rPr>
            <b/>
            <sz val="9"/>
            <rFont val="新細明體"/>
            <family val="1"/>
          </rPr>
          <t>日起生效</t>
        </r>
        <r>
          <rPr>
            <b/>
            <sz val="9"/>
            <rFont val="Times New Roman"/>
            <family val="1"/>
          </rPr>
          <t>)</t>
        </r>
        <r>
          <rPr>
            <b/>
            <sz val="9"/>
            <rFont val="新細明體"/>
            <family val="1"/>
          </rPr>
          <t>。</t>
        </r>
      </text>
    </comment>
    <comment ref="B16" authorId="0">
      <text>
        <r>
          <rPr>
            <b/>
            <sz val="9"/>
            <rFont val="新細明體"/>
            <family val="1"/>
          </rPr>
          <t>雲林縣蔦松﹝三﹞農地重劃區行政區域調整，水林鄉減少0.002547平方公里；內政部93.12.29台內地字第9300169981號函自94年1月7日起生效。</t>
        </r>
      </text>
    </comment>
    <comment ref="B17" authorId="0">
      <text>
        <r>
          <rPr>
            <b/>
            <sz val="9"/>
            <rFont val="新細明體"/>
            <family val="1"/>
          </rPr>
          <t>雲林縣蔦松﹝三﹞農地重劃區行政區域調整，嘉義縣增加0.002547平方公里(六腳鄉增加0.002021平方公里、東石鄉增加0.000526平方公里)；內政部93.12.29台內地字第9300169981號函自94年1月7日起生效。</t>
        </r>
      </text>
    </comment>
  </commentList>
</comments>
</file>

<file path=xl/comments4.xml><?xml version="1.0" encoding="utf-8"?>
<comments xmlns="http://schemas.openxmlformats.org/spreadsheetml/2006/main">
  <authors>
    <author>moist201</author>
    <author>陳巧華</author>
  </authors>
  <commentList>
    <comment ref="A3" authorId="0">
      <text>
        <r>
          <rPr>
            <b/>
            <sz val="9"/>
            <rFont val="Times New Roman"/>
            <family val="1"/>
          </rPr>
          <t>92.02.03</t>
        </r>
        <r>
          <rPr>
            <b/>
            <sz val="9"/>
            <rFont val="新細明體"/>
            <family val="1"/>
          </rPr>
          <t>桃園縣</t>
        </r>
        <r>
          <rPr>
            <b/>
            <sz val="9"/>
            <rFont val="Times New Roman"/>
            <family val="1"/>
          </rPr>
          <t>,</t>
        </r>
        <r>
          <rPr>
            <b/>
            <sz val="9"/>
            <rFont val="新細明體"/>
            <family val="1"/>
          </rPr>
          <t>連江縣修正</t>
        </r>
      </text>
    </comment>
    <comment ref="C28" authorId="0">
      <text>
        <r>
          <rPr>
            <b/>
            <sz val="9"/>
            <rFont val="新細明體"/>
            <family val="1"/>
          </rPr>
          <t>臺南市自</t>
        </r>
        <r>
          <rPr>
            <b/>
            <sz val="9"/>
            <rFont val="Times New Roman"/>
            <family val="1"/>
          </rPr>
          <t>93</t>
        </r>
        <r>
          <rPr>
            <b/>
            <sz val="9"/>
            <rFont val="新細明體"/>
            <family val="1"/>
          </rPr>
          <t>年起，中區及西區合併為中西區。</t>
        </r>
      </text>
    </comment>
    <comment ref="B3" authorId="1">
      <text>
        <r>
          <rPr>
            <b/>
            <sz val="9"/>
            <rFont val="Times New Roman"/>
            <family val="1"/>
          </rPr>
          <t>92</t>
        </r>
        <r>
          <rPr>
            <b/>
            <sz val="9"/>
            <rFont val="新細明體"/>
            <family val="1"/>
          </rPr>
          <t>年</t>
        </r>
        <r>
          <rPr>
            <b/>
            <sz val="9"/>
            <rFont val="新細明體"/>
            <family val="1"/>
          </rPr>
          <t>高雄市與高雄縣之市縣界調整，高雄市前鎮區與高雄縣鳳山市各減增</t>
        </r>
        <r>
          <rPr>
            <b/>
            <sz val="9"/>
            <rFont val="Times New Roman"/>
            <family val="1"/>
          </rPr>
          <t>0.0102</t>
        </r>
        <r>
          <rPr>
            <b/>
            <sz val="9"/>
            <rFont val="新細明體"/>
            <family val="1"/>
          </rPr>
          <t>平方公里。</t>
        </r>
      </text>
    </comment>
    <comment ref="B19" authorId="1">
      <text>
        <r>
          <rPr>
            <b/>
            <sz val="9"/>
            <rFont val="Times New Roman"/>
            <family val="1"/>
          </rPr>
          <t>930610</t>
        </r>
        <r>
          <rPr>
            <b/>
            <sz val="9"/>
            <rFont val="新細明體"/>
            <family val="1"/>
          </rPr>
          <t>修正</t>
        </r>
      </text>
    </comment>
    <comment ref="B30" authorId="1">
      <text>
        <r>
          <rPr>
            <b/>
            <sz val="9"/>
            <rFont val="Times New Roman"/>
            <family val="1"/>
          </rPr>
          <t>930610</t>
        </r>
        <r>
          <rPr>
            <b/>
            <sz val="9"/>
            <rFont val="新細明體"/>
            <family val="1"/>
          </rPr>
          <t>修正</t>
        </r>
      </text>
    </comment>
    <comment ref="C5" authorId="1">
      <text>
        <r>
          <rPr>
            <b/>
            <sz val="9"/>
            <rFont val="新細明體"/>
            <family val="1"/>
          </rPr>
          <t>臺南市自93年1月起，中區及西區合併為中西區。</t>
        </r>
      </text>
    </comment>
  </commentList>
</comments>
</file>

<file path=xl/comments5.xml><?xml version="1.0" encoding="utf-8"?>
<comments xmlns="http://schemas.openxmlformats.org/spreadsheetml/2006/main">
  <authors>
    <author>moist201</author>
    <author>陳巧華</author>
  </authors>
  <commentList>
    <comment ref="A3" authorId="0">
      <text>
        <r>
          <rPr>
            <b/>
            <sz val="9"/>
            <rFont val="Times New Roman"/>
            <family val="1"/>
          </rPr>
          <t>92.02.03</t>
        </r>
        <r>
          <rPr>
            <b/>
            <sz val="9"/>
            <rFont val="新細明體"/>
            <family val="1"/>
          </rPr>
          <t>桃園縣</t>
        </r>
        <r>
          <rPr>
            <b/>
            <sz val="9"/>
            <rFont val="Times New Roman"/>
            <family val="1"/>
          </rPr>
          <t>,</t>
        </r>
        <r>
          <rPr>
            <b/>
            <sz val="9"/>
            <rFont val="新細明體"/>
            <family val="1"/>
          </rPr>
          <t>連江縣修正</t>
        </r>
      </text>
    </comment>
    <comment ref="B19" authorId="1">
      <text>
        <r>
          <rPr>
            <b/>
            <sz val="9"/>
            <rFont val="Times New Roman"/>
            <family val="1"/>
          </rPr>
          <t>930610</t>
        </r>
        <r>
          <rPr>
            <b/>
            <sz val="9"/>
            <rFont val="新細明體"/>
            <family val="1"/>
          </rPr>
          <t>修正</t>
        </r>
      </text>
    </comment>
    <comment ref="B30" authorId="1">
      <text>
        <r>
          <rPr>
            <b/>
            <sz val="9"/>
            <rFont val="Times New Roman"/>
            <family val="1"/>
          </rPr>
          <t>930610</t>
        </r>
        <r>
          <rPr>
            <b/>
            <sz val="9"/>
            <rFont val="新細明體"/>
            <family val="1"/>
          </rPr>
          <t>修正</t>
        </r>
      </text>
    </comment>
    <comment ref="B3" authorId="1">
      <text>
        <r>
          <rPr>
            <b/>
            <sz val="9"/>
            <rFont val="Times New Roman"/>
            <family val="1"/>
          </rPr>
          <t>92</t>
        </r>
        <r>
          <rPr>
            <b/>
            <sz val="9"/>
            <rFont val="新細明體"/>
            <family val="1"/>
          </rPr>
          <t>年</t>
        </r>
        <r>
          <rPr>
            <b/>
            <sz val="9"/>
            <rFont val="新細明體"/>
            <family val="1"/>
          </rPr>
          <t>高雄市與高雄縣之市縣界調整，高雄市前鎮區與高雄縣鳳山市各減增</t>
        </r>
        <r>
          <rPr>
            <b/>
            <sz val="9"/>
            <rFont val="Times New Roman"/>
            <family val="1"/>
          </rPr>
          <t>0.0102</t>
        </r>
        <r>
          <rPr>
            <b/>
            <sz val="9"/>
            <rFont val="新細明體"/>
            <family val="1"/>
          </rPr>
          <t>平方公里。</t>
        </r>
      </text>
    </comment>
  </commentList>
</comments>
</file>

<file path=xl/sharedStrings.xml><?xml version="1.0" encoding="utf-8"?>
<sst xmlns="http://schemas.openxmlformats.org/spreadsheetml/2006/main" count="1193" uniqueCount="259">
  <si>
    <t xml:space="preserve">土地面積 (平方公里) </t>
  </si>
  <si>
    <r>
      <t xml:space="preserve"> </t>
    </r>
    <r>
      <rPr>
        <sz val="9"/>
        <rFont val="新細明體"/>
        <family val="1"/>
      </rPr>
      <t>鄉鎮市區數</t>
    </r>
  </si>
  <si>
    <r>
      <t xml:space="preserve"> </t>
    </r>
    <r>
      <rPr>
        <sz val="9"/>
        <rFont val="新細明體"/>
        <family val="1"/>
      </rPr>
      <t>村里數</t>
    </r>
  </si>
  <si>
    <r>
      <t xml:space="preserve"> </t>
    </r>
    <r>
      <rPr>
        <sz val="9"/>
        <rFont val="新細明體"/>
        <family val="1"/>
      </rPr>
      <t>鄰</t>
    </r>
    <r>
      <rPr>
        <sz val="9"/>
        <rFont val="新細明體"/>
        <family val="1"/>
      </rPr>
      <t>數</t>
    </r>
    <r>
      <rPr>
        <sz val="9"/>
        <rFont val="Times New Roman"/>
        <family val="1"/>
      </rPr>
      <t xml:space="preserve"> </t>
    </r>
  </si>
  <si>
    <r>
      <t>戶</t>
    </r>
    <r>
      <rPr>
        <sz val="9"/>
        <rFont val="新細明體"/>
        <family val="1"/>
      </rPr>
      <t>數</t>
    </r>
    <r>
      <rPr>
        <sz val="9"/>
        <rFont val="Times New Roman"/>
        <family val="1"/>
      </rPr>
      <t xml:space="preserve"> </t>
    </r>
  </si>
  <si>
    <r>
      <t>人口數</t>
    </r>
    <r>
      <rPr>
        <sz val="9"/>
        <rFont val="Times New Roman"/>
        <family val="1"/>
      </rPr>
      <t xml:space="preserve"> </t>
    </r>
  </si>
  <si>
    <r>
      <t>占總人口比率</t>
    </r>
    <r>
      <rPr>
        <sz val="9"/>
        <rFont val="Times New Roman"/>
        <family val="1"/>
      </rPr>
      <t>(%)</t>
    </r>
  </si>
  <si>
    <t>男性人口數</t>
  </si>
  <si>
    <t>女性人口數</t>
  </si>
  <si>
    <r>
      <t xml:space="preserve">  </t>
    </r>
    <r>
      <rPr>
        <sz val="9"/>
        <rFont val="新細明體"/>
        <family val="1"/>
      </rPr>
      <t>性比例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每百女子</t>
    </r>
    <r>
      <rPr>
        <sz val="9"/>
        <rFont val="新細明體"/>
        <family val="1"/>
      </rPr>
      <t>對男子數</t>
    </r>
    <r>
      <rPr>
        <sz val="9"/>
        <rFont val="Times New Roman"/>
        <family val="1"/>
      </rPr>
      <t xml:space="preserve">) </t>
    </r>
  </si>
  <si>
    <r>
      <t xml:space="preserve"> </t>
    </r>
    <r>
      <rPr>
        <sz val="9"/>
        <rFont val="新細明體"/>
        <family val="1"/>
      </rPr>
      <t>戶</t>
    </r>
    <r>
      <rPr>
        <sz val="9"/>
        <rFont val="新細明體"/>
        <family val="1"/>
      </rPr>
      <t>量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戶</t>
    </r>
    <r>
      <rPr>
        <sz val="9"/>
        <rFont val="Times New Roman"/>
        <family val="1"/>
      </rPr>
      <t>)</t>
    </r>
  </si>
  <si>
    <r>
      <t xml:space="preserve"> </t>
    </r>
    <r>
      <rPr>
        <sz val="9"/>
        <rFont val="新細明體"/>
        <family val="1"/>
      </rPr>
      <t>人口密度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平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方公里</t>
    </r>
    <r>
      <rPr>
        <sz val="9"/>
        <rFont val="Times New Roman"/>
        <family val="1"/>
      </rPr>
      <t xml:space="preserve">) </t>
    </r>
  </si>
  <si>
    <t xml:space="preserve">區域別 </t>
  </si>
  <si>
    <t xml:space="preserve">區域別 </t>
  </si>
  <si>
    <r>
      <t xml:space="preserve"> </t>
    </r>
    <r>
      <rPr>
        <sz val="9"/>
        <rFont val="新細明體"/>
        <family val="1"/>
      </rPr>
      <t>鄉鎮市區數</t>
    </r>
  </si>
  <si>
    <r>
      <t xml:space="preserve"> </t>
    </r>
    <r>
      <rPr>
        <sz val="9"/>
        <rFont val="新細明體"/>
        <family val="1"/>
      </rPr>
      <t>村里數</t>
    </r>
  </si>
  <si>
    <r>
      <t xml:space="preserve"> </t>
    </r>
    <r>
      <rPr>
        <sz val="9"/>
        <rFont val="新細明體"/>
        <family val="1"/>
      </rPr>
      <t>鄰</t>
    </r>
    <r>
      <rPr>
        <sz val="9"/>
        <rFont val="新細明體"/>
        <family val="1"/>
      </rPr>
      <t>數</t>
    </r>
    <r>
      <rPr>
        <sz val="9"/>
        <rFont val="Times New Roman"/>
        <family val="1"/>
      </rPr>
      <t xml:space="preserve"> </t>
    </r>
  </si>
  <si>
    <r>
      <t>戶</t>
    </r>
    <r>
      <rPr>
        <sz val="9"/>
        <rFont val="新細明體"/>
        <family val="1"/>
      </rPr>
      <t>數</t>
    </r>
    <r>
      <rPr>
        <sz val="9"/>
        <rFont val="Times New Roman"/>
        <family val="1"/>
      </rPr>
      <t xml:space="preserve"> </t>
    </r>
  </si>
  <si>
    <r>
      <t>人口數</t>
    </r>
    <r>
      <rPr>
        <sz val="9"/>
        <rFont val="Times New Roman"/>
        <family val="1"/>
      </rPr>
      <t xml:space="preserve"> </t>
    </r>
  </si>
  <si>
    <r>
      <t>占總人口比率</t>
    </r>
    <r>
      <rPr>
        <sz val="9"/>
        <rFont val="Times New Roman"/>
        <family val="1"/>
      </rPr>
      <t>(%)</t>
    </r>
  </si>
  <si>
    <t>男性人口數</t>
  </si>
  <si>
    <t>女性人口數</t>
  </si>
  <si>
    <r>
      <t xml:space="preserve">  </t>
    </r>
    <r>
      <rPr>
        <sz val="9"/>
        <rFont val="新細明體"/>
        <family val="1"/>
      </rPr>
      <t>性比例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每百女子</t>
    </r>
    <r>
      <rPr>
        <sz val="9"/>
        <rFont val="新細明體"/>
        <family val="1"/>
      </rPr>
      <t>對男子數</t>
    </r>
    <r>
      <rPr>
        <sz val="9"/>
        <rFont val="Times New Roman"/>
        <family val="1"/>
      </rPr>
      <t xml:space="preserve">) </t>
    </r>
  </si>
  <si>
    <r>
      <t xml:space="preserve"> </t>
    </r>
    <r>
      <rPr>
        <sz val="9"/>
        <rFont val="新細明體"/>
        <family val="1"/>
      </rPr>
      <t>戶</t>
    </r>
    <r>
      <rPr>
        <sz val="9"/>
        <rFont val="新細明體"/>
        <family val="1"/>
      </rPr>
      <t>量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戶</t>
    </r>
    <r>
      <rPr>
        <sz val="9"/>
        <rFont val="Times New Roman"/>
        <family val="1"/>
      </rPr>
      <t>)</t>
    </r>
  </si>
  <si>
    <r>
      <t xml:space="preserve"> </t>
    </r>
    <r>
      <rPr>
        <sz val="9"/>
        <rFont val="新細明體"/>
        <family val="1"/>
      </rPr>
      <t>人口密度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平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方公里</t>
    </r>
    <r>
      <rPr>
        <sz val="9"/>
        <rFont val="Times New Roman"/>
        <family val="1"/>
      </rPr>
      <t xml:space="preserve">) </t>
    </r>
  </si>
  <si>
    <t>說明：1.北部區域包括臺北市、基隆市、新竹市、臺北縣、宜蘭縣、桃園縣、新竹縣。</t>
  </si>
  <si>
    <t>　　　2.中部區域包括臺中市、苗栗縣、臺中縣、彰化縣、南投縣、雲林縣。</t>
  </si>
  <si>
    <t>　　　3.南部區域包括嘉義市、臺南市、高雄市、嘉義縣、臺南縣、高雄縣、屏東縣、澎湖縣。</t>
  </si>
  <si>
    <t>　　　4.東部區域包括臺東縣、花蓮縣。</t>
  </si>
  <si>
    <t xml:space="preserve">區域別 </t>
  </si>
  <si>
    <r>
      <t xml:space="preserve"> </t>
    </r>
    <r>
      <rPr>
        <sz val="9"/>
        <rFont val="新細明體"/>
        <family val="1"/>
      </rPr>
      <t>鄉鎮市區數</t>
    </r>
  </si>
  <si>
    <r>
      <t xml:space="preserve"> </t>
    </r>
    <r>
      <rPr>
        <sz val="9"/>
        <rFont val="新細明體"/>
        <family val="1"/>
      </rPr>
      <t>村里數</t>
    </r>
  </si>
  <si>
    <r>
      <t xml:space="preserve"> </t>
    </r>
    <r>
      <rPr>
        <sz val="9"/>
        <rFont val="新細明體"/>
        <family val="1"/>
      </rPr>
      <t>鄰</t>
    </r>
    <r>
      <rPr>
        <sz val="9"/>
        <rFont val="新細明體"/>
        <family val="1"/>
      </rPr>
      <t>數</t>
    </r>
    <r>
      <rPr>
        <sz val="9"/>
        <rFont val="Times New Roman"/>
        <family val="1"/>
      </rPr>
      <t xml:space="preserve"> </t>
    </r>
  </si>
  <si>
    <r>
      <t>戶</t>
    </r>
    <r>
      <rPr>
        <sz val="9"/>
        <rFont val="新細明體"/>
        <family val="1"/>
      </rPr>
      <t>數</t>
    </r>
    <r>
      <rPr>
        <sz val="9"/>
        <rFont val="Times New Roman"/>
        <family val="1"/>
      </rPr>
      <t xml:space="preserve"> </t>
    </r>
  </si>
  <si>
    <r>
      <t>人口數</t>
    </r>
    <r>
      <rPr>
        <sz val="9"/>
        <rFont val="Times New Roman"/>
        <family val="1"/>
      </rPr>
      <t xml:space="preserve"> </t>
    </r>
  </si>
  <si>
    <r>
      <t>占總人口比率</t>
    </r>
    <r>
      <rPr>
        <sz val="9"/>
        <rFont val="Times New Roman"/>
        <family val="1"/>
      </rPr>
      <t>(%)</t>
    </r>
  </si>
  <si>
    <t>男性人口數</t>
  </si>
  <si>
    <t>女性人口數</t>
  </si>
  <si>
    <r>
      <t xml:space="preserve">  </t>
    </r>
    <r>
      <rPr>
        <sz val="9"/>
        <rFont val="新細明體"/>
        <family val="1"/>
      </rPr>
      <t>性比例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每百女子</t>
    </r>
    <r>
      <rPr>
        <sz val="9"/>
        <rFont val="新細明體"/>
        <family val="1"/>
      </rPr>
      <t>對男子數</t>
    </r>
    <r>
      <rPr>
        <sz val="9"/>
        <rFont val="Times New Roman"/>
        <family val="1"/>
      </rPr>
      <t xml:space="preserve">) </t>
    </r>
  </si>
  <si>
    <r>
      <t xml:space="preserve"> </t>
    </r>
    <r>
      <rPr>
        <sz val="9"/>
        <rFont val="新細明體"/>
        <family val="1"/>
      </rPr>
      <t>戶</t>
    </r>
    <r>
      <rPr>
        <sz val="9"/>
        <rFont val="新細明體"/>
        <family val="1"/>
      </rPr>
      <t>量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戶</t>
    </r>
    <r>
      <rPr>
        <sz val="9"/>
        <rFont val="Times New Roman"/>
        <family val="1"/>
      </rPr>
      <t>)</t>
    </r>
  </si>
  <si>
    <r>
      <t xml:space="preserve"> </t>
    </r>
    <r>
      <rPr>
        <sz val="9"/>
        <rFont val="新細明體"/>
        <family val="1"/>
      </rPr>
      <t>人口密度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平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方公里</t>
    </r>
    <r>
      <rPr>
        <sz val="9"/>
        <rFont val="Times New Roman"/>
        <family val="1"/>
      </rPr>
      <t xml:space="preserve">) </t>
    </r>
  </si>
  <si>
    <t>說　　明：</t>
  </si>
  <si>
    <r>
      <t>92</t>
    </r>
    <r>
      <rPr>
        <sz val="9"/>
        <rFont val="細明體"/>
        <family val="3"/>
      </rPr>
      <t>年高雄市與高雄縣所報市縣界調整案行政院於</t>
    </r>
    <r>
      <rPr>
        <sz val="9"/>
        <rFont val="Times New Roman"/>
        <family val="1"/>
      </rP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10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>14</t>
    </r>
    <r>
      <rPr>
        <sz val="9"/>
        <rFont val="細明體"/>
        <family val="3"/>
      </rPr>
      <t>日院臺內字第</t>
    </r>
    <r>
      <rPr>
        <sz val="9"/>
        <rFont val="Times New Roman"/>
        <family val="1"/>
      </rPr>
      <t>0920054481</t>
    </r>
    <r>
      <rPr>
        <sz val="9"/>
        <rFont val="細明體"/>
        <family val="3"/>
      </rPr>
      <t>號函准予備案；本部於</t>
    </r>
    <r>
      <rPr>
        <sz val="9"/>
        <rFont val="Times New Roman"/>
        <family val="1"/>
      </rP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10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>20</t>
    </r>
    <r>
      <rPr>
        <sz val="9"/>
        <rFont val="細明體"/>
        <family val="3"/>
      </rPr>
      <t>日台內地字第</t>
    </r>
    <r>
      <rPr>
        <sz val="9"/>
        <rFont val="Times New Roman"/>
        <family val="1"/>
      </rPr>
      <t>0920014697</t>
    </r>
    <r>
      <rPr>
        <sz val="9"/>
        <rFont val="細明體"/>
        <family val="3"/>
      </rPr>
      <t>號函請高雄市與高雄縣政府查照。</t>
    </r>
  </si>
  <si>
    <t>資料來源：本部戶政司(土地面積依各縣市統計要覽所登載)。</t>
  </si>
  <si>
    <r>
      <t>年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底別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</si>
  <si>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新細明體"/>
        <family val="1"/>
      </rPr>
      <t>鄉鎮市區數</t>
    </r>
  </si>
  <si>
    <r>
      <t xml:space="preserve"> </t>
    </r>
    <r>
      <rPr>
        <sz val="9"/>
        <rFont val="新細明體"/>
        <family val="1"/>
      </rPr>
      <t>村里數</t>
    </r>
  </si>
  <si>
    <r>
      <t xml:space="preserve"> </t>
    </r>
    <r>
      <rPr>
        <sz val="9"/>
        <rFont val="新細明體"/>
        <family val="1"/>
      </rPr>
      <t>鄰數</t>
    </r>
    <r>
      <rPr>
        <sz val="9"/>
        <rFont val="Times New Roman"/>
        <family val="1"/>
      </rPr>
      <t xml:space="preserve"> </t>
    </r>
  </si>
  <si>
    <r>
      <t>戶數</t>
    </r>
    <r>
      <rPr>
        <sz val="9"/>
        <rFont val="Times New Roman"/>
        <family val="1"/>
      </rPr>
      <t xml:space="preserve"> </t>
    </r>
  </si>
  <si>
    <r>
      <t>人口數</t>
    </r>
    <r>
      <rPr>
        <sz val="9"/>
        <rFont val="Times New Roman"/>
        <family val="1"/>
      </rPr>
      <t xml:space="preserve"> </t>
    </r>
  </si>
  <si>
    <r>
      <t>年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人口增加率</t>
    </r>
    <r>
      <rPr>
        <sz val="9"/>
        <rFont val="Times New Roman"/>
        <family val="1"/>
      </rPr>
      <t xml:space="preserve">(0/00) </t>
    </r>
  </si>
  <si>
    <t>男性人口數</t>
  </si>
  <si>
    <t>女性人口數</t>
  </si>
  <si>
    <r>
      <t xml:space="preserve">  </t>
    </r>
    <r>
      <rPr>
        <sz val="9"/>
        <rFont val="新細明體"/>
        <family val="1"/>
      </rPr>
      <t>性比例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每百女子對男子數</t>
    </r>
    <r>
      <rPr>
        <sz val="9"/>
        <rFont val="Times New Roman"/>
        <family val="1"/>
      </rPr>
      <t xml:space="preserve">) </t>
    </r>
  </si>
  <si>
    <r>
      <t xml:space="preserve"> </t>
    </r>
    <r>
      <rPr>
        <sz val="9"/>
        <rFont val="新細明體"/>
        <family val="1"/>
      </rPr>
      <t>戶量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戶</t>
    </r>
    <r>
      <rPr>
        <sz val="9"/>
        <rFont val="Times New Roman"/>
        <family val="1"/>
      </rPr>
      <t>)</t>
    </r>
  </si>
  <si>
    <r>
      <t xml:space="preserve"> </t>
    </r>
    <r>
      <rPr>
        <sz val="9"/>
        <rFont val="新細明體"/>
        <family val="1"/>
      </rPr>
      <t>人口密度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平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方公里</t>
    </r>
    <r>
      <rPr>
        <sz val="9"/>
        <rFont val="Times New Roman"/>
        <family val="1"/>
      </rPr>
      <t xml:space="preserve">) </t>
    </r>
  </si>
  <si>
    <r>
      <t>資料來源：本部戶政司。</t>
    </r>
    <r>
      <rPr>
        <sz val="9"/>
        <rFont val="Times New Roman"/>
        <family val="1"/>
      </rPr>
      <t xml:space="preserve"> </t>
    </r>
  </si>
  <si>
    <r>
      <t>土地面積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平方公里</t>
    </r>
    <r>
      <rPr>
        <sz val="9"/>
        <rFont val="Times New Roman"/>
        <family val="1"/>
      </rPr>
      <t xml:space="preserve">) </t>
    </r>
  </si>
  <si>
    <t>End of Year    (Month)</t>
  </si>
  <si>
    <r>
      <t>八　十年</t>
    </r>
    <r>
      <rPr>
        <b/>
        <sz val="9"/>
        <rFont val="Times New Roman"/>
        <family val="1"/>
      </rPr>
      <t xml:space="preserve">1991 </t>
    </r>
  </si>
  <si>
    <r>
      <t>八十一年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1992</t>
    </r>
  </si>
  <si>
    <r>
      <t>八十二年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1993</t>
    </r>
  </si>
  <si>
    <r>
      <t>八十三年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1994</t>
    </r>
  </si>
  <si>
    <r>
      <t>八十四年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1995</t>
    </r>
  </si>
  <si>
    <r>
      <t>八十五年</t>
    </r>
    <r>
      <rPr>
        <b/>
        <sz val="9"/>
        <rFont val="Times New Roman"/>
        <family val="1"/>
      </rPr>
      <t xml:space="preserve">1996 </t>
    </r>
  </si>
  <si>
    <r>
      <t>八十六年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1997</t>
    </r>
  </si>
  <si>
    <r>
      <t>八十七年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1998</t>
    </r>
  </si>
  <si>
    <r>
      <t>八十八年</t>
    </r>
    <r>
      <rPr>
        <sz val="9"/>
        <rFont val="Times New Roman"/>
        <family val="1"/>
      </rPr>
      <t>1999</t>
    </r>
    <r>
      <rPr>
        <sz val="9"/>
        <rFont val="Times New Roman"/>
        <family val="1"/>
      </rPr>
      <t xml:space="preserve"> </t>
    </r>
  </si>
  <si>
    <r>
      <t>八十九年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2000</t>
    </r>
  </si>
  <si>
    <r>
      <t>九十年</t>
    </r>
    <r>
      <rPr>
        <b/>
        <sz val="9"/>
        <rFont val="Times New Roman"/>
        <family val="1"/>
      </rPr>
      <t xml:space="preserve"> 2001</t>
    </r>
  </si>
  <si>
    <r>
      <t>九十一年</t>
    </r>
    <r>
      <rPr>
        <sz val="9"/>
        <rFont val="Times New Roman"/>
        <family val="1"/>
      </rPr>
      <t>2002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</si>
  <si>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</si>
  <si>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</si>
  <si>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</si>
  <si>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</si>
  <si>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</si>
  <si>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</si>
  <si>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</si>
  <si>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</si>
  <si>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</si>
  <si>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</si>
  <si>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</si>
  <si>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</si>
  <si>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九十二年</t>
    </r>
    <r>
      <rPr>
        <sz val="9"/>
        <rFont val="Times New Roman"/>
        <family val="1"/>
      </rPr>
      <t>2003</t>
    </r>
    <r>
      <rPr>
        <sz val="9"/>
        <rFont val="Times New Roman"/>
        <family val="1"/>
      </rPr>
      <t xml:space="preserve"> </t>
    </r>
  </si>
  <si>
    <r>
      <t>九十三年</t>
    </r>
    <r>
      <rPr>
        <b/>
        <sz val="9"/>
        <rFont val="Times New Roman"/>
        <family val="1"/>
      </rPr>
      <t>2004</t>
    </r>
  </si>
  <si>
    <t>No. of Township, City &amp; District</t>
  </si>
  <si>
    <t>No. of Village</t>
  </si>
  <si>
    <t>No. of Neighbor-hood</t>
  </si>
  <si>
    <t>No. of Household</t>
  </si>
  <si>
    <t>Population</t>
  </si>
  <si>
    <t>Rate of Increase
(0/00)</t>
  </si>
  <si>
    <t>Male</t>
  </si>
  <si>
    <t>Female</t>
  </si>
  <si>
    <t>Sex Ratio (Female =100)</t>
  </si>
  <si>
    <t>Volnme of Household (Persons/ Household)</t>
  </si>
  <si>
    <r>
      <t>五　十年</t>
    </r>
    <r>
      <rPr>
        <sz val="9"/>
        <rFont val="Times New Roman"/>
        <family val="1"/>
      </rPr>
      <t xml:space="preserve">1961 </t>
    </r>
  </si>
  <si>
    <r>
      <t>五十二年</t>
    </r>
    <r>
      <rPr>
        <sz val="9"/>
        <rFont val="Times New Roman"/>
        <family val="1"/>
      </rPr>
      <t>1963</t>
    </r>
    <r>
      <rPr>
        <sz val="9"/>
        <rFont val="Times New Roman"/>
        <family val="1"/>
      </rPr>
      <t xml:space="preserve"> </t>
    </r>
  </si>
  <si>
    <r>
      <t>五十三年</t>
    </r>
    <r>
      <rPr>
        <sz val="9"/>
        <rFont val="Times New Roman"/>
        <family val="1"/>
      </rPr>
      <t>1964</t>
    </r>
  </si>
  <si>
    <r>
      <t>五十一年</t>
    </r>
    <r>
      <rPr>
        <sz val="9"/>
        <rFont val="Times New Roman"/>
        <family val="1"/>
      </rPr>
      <t>1962</t>
    </r>
  </si>
  <si>
    <r>
      <t>五十四年</t>
    </r>
    <r>
      <rPr>
        <sz val="9"/>
        <rFont val="Times New Roman"/>
        <family val="1"/>
      </rPr>
      <t>1965</t>
    </r>
    <r>
      <rPr>
        <sz val="9"/>
        <rFont val="Times New Roman"/>
        <family val="1"/>
      </rPr>
      <t xml:space="preserve"> </t>
    </r>
  </si>
  <si>
    <r>
      <t>五十五年</t>
    </r>
    <r>
      <rPr>
        <sz val="9"/>
        <rFont val="Times New Roman"/>
        <family val="1"/>
      </rPr>
      <t>1966</t>
    </r>
    <r>
      <rPr>
        <sz val="9"/>
        <rFont val="Times New Roman"/>
        <family val="1"/>
      </rPr>
      <t xml:space="preserve"> </t>
    </r>
  </si>
  <si>
    <r>
      <t>五十六年</t>
    </r>
    <r>
      <rPr>
        <sz val="9"/>
        <rFont val="Times New Roman"/>
        <family val="1"/>
      </rPr>
      <t>1967</t>
    </r>
    <r>
      <rPr>
        <sz val="9"/>
        <rFont val="Times New Roman"/>
        <family val="1"/>
      </rPr>
      <t xml:space="preserve"> </t>
    </r>
  </si>
  <si>
    <r>
      <t>五十七年</t>
    </r>
    <r>
      <rPr>
        <sz val="9"/>
        <rFont val="Times New Roman"/>
        <family val="1"/>
      </rPr>
      <t>1968</t>
    </r>
    <r>
      <rPr>
        <sz val="9"/>
        <rFont val="Times New Roman"/>
        <family val="1"/>
      </rPr>
      <t xml:space="preserve"> </t>
    </r>
  </si>
  <si>
    <r>
      <t>五十八年</t>
    </r>
    <r>
      <rPr>
        <sz val="9"/>
        <rFont val="Times New Roman"/>
        <family val="1"/>
      </rPr>
      <t>1969</t>
    </r>
    <r>
      <rPr>
        <sz val="9"/>
        <rFont val="Times New Roman"/>
        <family val="1"/>
      </rPr>
      <t xml:space="preserve"> </t>
    </r>
  </si>
  <si>
    <r>
      <t>五十九年</t>
    </r>
    <r>
      <rPr>
        <sz val="9"/>
        <rFont val="Times New Roman"/>
        <family val="1"/>
      </rPr>
      <t>1970</t>
    </r>
    <r>
      <rPr>
        <sz val="9"/>
        <rFont val="Times New Roman"/>
        <family val="1"/>
      </rPr>
      <t xml:space="preserve"> </t>
    </r>
  </si>
  <si>
    <r>
      <t>六　十年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1971</t>
    </r>
  </si>
  <si>
    <r>
      <t>六十一年</t>
    </r>
    <r>
      <rPr>
        <sz val="9"/>
        <rFont val="Times New Roman"/>
        <family val="1"/>
      </rPr>
      <t>1972</t>
    </r>
    <r>
      <rPr>
        <sz val="9"/>
        <rFont val="Times New Roman"/>
        <family val="1"/>
      </rPr>
      <t xml:space="preserve"> </t>
    </r>
  </si>
  <si>
    <r>
      <t>六十二年</t>
    </r>
    <r>
      <rPr>
        <sz val="9"/>
        <rFont val="Times New Roman"/>
        <family val="1"/>
      </rPr>
      <t>1973</t>
    </r>
    <r>
      <rPr>
        <sz val="9"/>
        <rFont val="Times New Roman"/>
        <family val="1"/>
      </rPr>
      <t xml:space="preserve"> </t>
    </r>
  </si>
  <si>
    <r>
      <t>六十三年</t>
    </r>
    <r>
      <rPr>
        <sz val="9"/>
        <rFont val="Times New Roman"/>
        <family val="1"/>
      </rPr>
      <t>1974</t>
    </r>
  </si>
  <si>
    <r>
      <t>六十四年</t>
    </r>
    <r>
      <rPr>
        <sz val="9"/>
        <rFont val="Times New Roman"/>
        <family val="1"/>
      </rPr>
      <t>1975</t>
    </r>
    <r>
      <rPr>
        <sz val="9"/>
        <rFont val="Times New Roman"/>
        <family val="1"/>
      </rPr>
      <t xml:space="preserve"> </t>
    </r>
  </si>
  <si>
    <r>
      <t>六十五年</t>
    </r>
    <r>
      <rPr>
        <sz val="9"/>
        <rFont val="Times New Roman"/>
        <family val="1"/>
      </rPr>
      <t>1976</t>
    </r>
    <r>
      <rPr>
        <sz val="9"/>
        <rFont val="Times New Roman"/>
        <family val="1"/>
      </rPr>
      <t xml:space="preserve"> </t>
    </r>
  </si>
  <si>
    <r>
      <t>六十七年</t>
    </r>
    <r>
      <rPr>
        <sz val="9"/>
        <rFont val="Times New Roman"/>
        <family val="1"/>
      </rPr>
      <t>1978</t>
    </r>
    <r>
      <rPr>
        <sz val="9"/>
        <rFont val="Times New Roman"/>
        <family val="1"/>
      </rPr>
      <t xml:space="preserve"> </t>
    </r>
  </si>
  <si>
    <r>
      <t>六十九年</t>
    </r>
    <r>
      <rPr>
        <sz val="9"/>
        <rFont val="Times New Roman"/>
        <family val="1"/>
      </rPr>
      <t>1980</t>
    </r>
    <r>
      <rPr>
        <sz val="9"/>
        <rFont val="Times New Roman"/>
        <family val="1"/>
      </rPr>
      <t xml:space="preserve"> </t>
    </r>
  </si>
  <si>
    <r>
      <t>七　十年</t>
    </r>
    <r>
      <rPr>
        <sz val="9"/>
        <rFont val="Times New Roman"/>
        <family val="1"/>
      </rPr>
      <t>1981</t>
    </r>
    <r>
      <rPr>
        <sz val="9"/>
        <rFont val="Times New Roman"/>
        <family val="1"/>
      </rPr>
      <t xml:space="preserve"> </t>
    </r>
  </si>
  <si>
    <r>
      <t>七十一年</t>
    </r>
    <r>
      <rPr>
        <sz val="9"/>
        <rFont val="Times New Roman"/>
        <family val="1"/>
      </rPr>
      <t>1982</t>
    </r>
    <r>
      <rPr>
        <sz val="9"/>
        <rFont val="Times New Roman"/>
        <family val="1"/>
      </rPr>
      <t xml:space="preserve"> </t>
    </r>
  </si>
  <si>
    <r>
      <t>七十二年</t>
    </r>
    <r>
      <rPr>
        <sz val="9"/>
        <rFont val="Times New Roman"/>
        <family val="1"/>
      </rPr>
      <t>1983</t>
    </r>
    <r>
      <rPr>
        <sz val="9"/>
        <rFont val="Times New Roman"/>
        <family val="1"/>
      </rPr>
      <t xml:space="preserve"> </t>
    </r>
  </si>
  <si>
    <r>
      <t>七十三年</t>
    </r>
    <r>
      <rPr>
        <sz val="9"/>
        <rFont val="Times New Roman"/>
        <family val="1"/>
      </rPr>
      <t>1984</t>
    </r>
    <r>
      <rPr>
        <sz val="9"/>
        <rFont val="Times New Roman"/>
        <family val="1"/>
      </rPr>
      <t xml:space="preserve"> </t>
    </r>
  </si>
  <si>
    <r>
      <t>七十四年</t>
    </r>
    <r>
      <rPr>
        <sz val="9"/>
        <rFont val="Times New Roman"/>
        <family val="1"/>
      </rPr>
      <t>1985</t>
    </r>
  </si>
  <si>
    <r>
      <t>六十八年</t>
    </r>
    <r>
      <rPr>
        <sz val="9"/>
        <rFont val="Times New Roman"/>
        <family val="1"/>
      </rPr>
      <t>1979</t>
    </r>
  </si>
  <si>
    <r>
      <t>六十六年</t>
    </r>
    <r>
      <rPr>
        <sz val="9"/>
        <rFont val="Times New Roman"/>
        <family val="1"/>
      </rPr>
      <t>1977</t>
    </r>
  </si>
  <si>
    <r>
      <t>七十五年</t>
    </r>
    <r>
      <rPr>
        <sz val="9"/>
        <rFont val="Times New Roman"/>
        <family val="1"/>
      </rPr>
      <t>1986</t>
    </r>
    <r>
      <rPr>
        <sz val="9"/>
        <rFont val="Times New Roman"/>
        <family val="1"/>
      </rPr>
      <t xml:space="preserve"> </t>
    </r>
  </si>
  <si>
    <r>
      <t>七十六年</t>
    </r>
    <r>
      <rPr>
        <sz val="9"/>
        <rFont val="Times New Roman"/>
        <family val="1"/>
      </rPr>
      <t>1987</t>
    </r>
    <r>
      <rPr>
        <sz val="9"/>
        <rFont val="Times New Roman"/>
        <family val="1"/>
      </rPr>
      <t xml:space="preserve"> </t>
    </r>
  </si>
  <si>
    <t>七十七年1988</t>
  </si>
  <si>
    <r>
      <t>七十八年</t>
    </r>
    <r>
      <rPr>
        <sz val="9"/>
        <rFont val="Times New Roman"/>
        <family val="1"/>
      </rPr>
      <t>1989</t>
    </r>
    <r>
      <rPr>
        <sz val="9"/>
        <rFont val="Times New Roman"/>
        <family val="1"/>
      </rPr>
      <t xml:space="preserve"> </t>
    </r>
  </si>
  <si>
    <r>
      <t>七十九年</t>
    </r>
    <r>
      <rPr>
        <sz val="9"/>
        <rFont val="Times New Roman"/>
        <family val="1"/>
      </rPr>
      <t>1990</t>
    </r>
    <r>
      <rPr>
        <sz val="9"/>
        <rFont val="Times New Roman"/>
        <family val="1"/>
      </rPr>
      <t xml:space="preserve"> </t>
    </r>
  </si>
  <si>
    <r>
      <t>占總人口比率</t>
    </r>
    <r>
      <rPr>
        <sz val="9"/>
        <rFont val="Times New Roman"/>
        <family val="1"/>
      </rPr>
      <t>(%)</t>
    </r>
  </si>
  <si>
    <r>
      <t>區域別</t>
    </r>
    <r>
      <rPr>
        <sz val="9"/>
        <rFont val="Times New Roman"/>
        <family val="1"/>
      </rPr>
      <t xml:space="preserve"> </t>
    </r>
  </si>
  <si>
    <r>
      <t>說明：</t>
    </r>
    <r>
      <rPr>
        <sz val="9"/>
        <rFont val="Times New Roman"/>
        <family val="1"/>
      </rPr>
      <t>1.</t>
    </r>
    <r>
      <rPr>
        <sz val="9"/>
        <rFont val="新細明體"/>
        <family val="1"/>
      </rPr>
      <t>北部區域包括臺北市、基隆市、新竹市、臺北縣、宜蘭縣、桃園縣、新竹縣。</t>
    </r>
  </si>
  <si>
    <r>
      <t>　　　</t>
    </r>
    <r>
      <rPr>
        <sz val="9"/>
        <rFont val="Times New Roman"/>
        <family val="1"/>
      </rPr>
      <t>2.</t>
    </r>
    <r>
      <rPr>
        <sz val="9"/>
        <rFont val="新細明體"/>
        <family val="1"/>
      </rPr>
      <t>中部區域包括臺中市、苗栗縣、臺中縣、彰化縣、南投縣、雲林縣。</t>
    </r>
  </si>
  <si>
    <r>
      <t>　　　</t>
    </r>
    <r>
      <rPr>
        <sz val="9"/>
        <rFont val="Times New Roman"/>
        <family val="1"/>
      </rPr>
      <t>3.</t>
    </r>
    <r>
      <rPr>
        <sz val="9"/>
        <rFont val="新細明體"/>
        <family val="1"/>
      </rPr>
      <t>南部區域包括嘉義市、臺南市、高雄市、嘉義縣、臺南縣、高雄縣、屏東縣、澎湖縣。</t>
    </r>
  </si>
  <si>
    <r>
      <t>　　　</t>
    </r>
    <r>
      <rPr>
        <sz val="9"/>
        <rFont val="Times New Roman"/>
        <family val="1"/>
      </rPr>
      <t>4.</t>
    </r>
    <r>
      <rPr>
        <sz val="9"/>
        <rFont val="新細明體"/>
        <family val="1"/>
      </rPr>
      <t>東部區域包括臺東縣、花蓮縣。</t>
    </r>
  </si>
  <si>
    <t>總計  Total</t>
  </si>
  <si>
    <t xml:space="preserve">臺灣地區 Taiwan Area </t>
  </si>
  <si>
    <t xml:space="preserve">臺 北 市 Taipei City </t>
  </si>
  <si>
    <t xml:space="preserve">高 雄 市 Kaohsiung City </t>
  </si>
  <si>
    <r>
      <t>L</t>
    </r>
    <r>
      <rPr>
        <sz val="9"/>
        <rFont val="Times New Roman"/>
        <family val="1"/>
      </rPr>
      <t>ocality</t>
    </r>
  </si>
  <si>
    <r>
      <t>臺灣地區按區域別</t>
    </r>
    <r>
      <rPr>
        <sz val="9"/>
        <rFont val="Times New Roman"/>
        <family val="1"/>
      </rPr>
      <t xml:space="preserve"> Taiwan Area </t>
    </r>
    <r>
      <rPr>
        <sz val="9"/>
        <rFont val="Times New Roman"/>
        <family val="1"/>
      </rPr>
      <t>d</t>
    </r>
    <r>
      <rPr>
        <sz val="9"/>
        <rFont val="Times New Roman"/>
        <family val="1"/>
      </rPr>
      <t xml:space="preserve">ivided into 4 Parts </t>
    </r>
  </si>
  <si>
    <t>臺灣地區  Taiwan Area</t>
  </si>
  <si>
    <t>北部區域  the North</t>
  </si>
  <si>
    <t>南部區域  the South</t>
  </si>
  <si>
    <t>中部區域  the Middle</t>
  </si>
  <si>
    <r>
      <t>中華民國九十二年底</t>
    </r>
    <r>
      <rPr>
        <sz val="9"/>
        <rFont val="Times New Roman"/>
        <family val="1"/>
      </rPr>
      <t xml:space="preserve"> End of 200</t>
    </r>
    <r>
      <rPr>
        <sz val="9"/>
        <rFont val="Times New Roman"/>
        <family val="1"/>
      </rPr>
      <t>3</t>
    </r>
  </si>
  <si>
    <t>東部區域  the East</t>
  </si>
  <si>
    <r>
      <t>年</t>
    </r>
    <r>
      <rPr>
        <sz val="9"/>
        <rFont val="新細明體"/>
        <family val="1"/>
      </rPr>
      <t>底別</t>
    </r>
    <r>
      <rPr>
        <sz val="9"/>
        <rFont val="Times New Roman"/>
        <family val="1"/>
      </rPr>
      <t xml:space="preserve"> </t>
    </r>
  </si>
  <si>
    <t xml:space="preserve">End of Year   </t>
  </si>
  <si>
    <r>
      <t>中華民國九十一年底</t>
    </r>
    <r>
      <rPr>
        <sz val="9"/>
        <rFont val="Times New Roman"/>
        <family val="1"/>
      </rPr>
      <t xml:space="preserve"> End of 200</t>
    </r>
    <r>
      <rPr>
        <sz val="9"/>
        <rFont val="Times New Roman"/>
        <family val="1"/>
      </rPr>
      <t>2</t>
    </r>
  </si>
  <si>
    <t xml:space="preserve"> Source : Dept. of Household Registration Affairs, MOI.</t>
  </si>
  <si>
    <r>
      <t>中華民國九十年底</t>
    </r>
    <r>
      <rPr>
        <sz val="9"/>
        <rFont val="Times New Roman"/>
        <family val="1"/>
      </rPr>
      <t xml:space="preserve"> End of 200</t>
    </r>
    <r>
      <rPr>
        <sz val="9"/>
        <rFont val="Times New Roman"/>
        <family val="1"/>
      </rPr>
      <t>1</t>
    </r>
  </si>
  <si>
    <r>
      <t>中華民國八十九年底</t>
    </r>
    <r>
      <rPr>
        <sz val="9"/>
        <rFont val="Times New Roman"/>
        <family val="1"/>
      </rPr>
      <t xml:space="preserve"> End of 200</t>
    </r>
    <r>
      <rPr>
        <sz val="9"/>
        <rFont val="Times New Roman"/>
        <family val="1"/>
      </rPr>
      <t>0</t>
    </r>
  </si>
  <si>
    <r>
      <t>1.1-</t>
    </r>
    <r>
      <rPr>
        <sz val="12"/>
        <rFont val="標楷體"/>
        <family val="4"/>
      </rPr>
      <t>土地面積、村里鄰、戶數暨現住人口</t>
    </r>
    <r>
      <rPr>
        <sz val="12"/>
        <rFont val="Times New Roman"/>
        <family val="1"/>
      </rPr>
      <t xml:space="preserve">  Number of Tsuen, Li, Lin, Household and Resident Population</t>
    </r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</si>
  <si>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</si>
  <si>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</si>
  <si>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</si>
  <si>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</si>
  <si>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</si>
  <si>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</si>
  <si>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</si>
  <si>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</si>
  <si>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</si>
  <si>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</si>
  <si>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</si>
  <si>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</si>
  <si>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</si>
  <si>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</si>
  <si>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</si>
  <si>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</si>
  <si>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</si>
  <si>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</si>
  <si>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</si>
  <si>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</si>
  <si>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</si>
  <si>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</si>
  <si>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</si>
  <si>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</si>
  <si>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Dec</t>
    </r>
    <r>
      <rPr>
        <sz val="9"/>
        <rFont val="Times New Roman"/>
        <family val="1"/>
      </rPr>
      <t xml:space="preserve">. </t>
    </r>
  </si>
  <si>
    <r>
      <t>中華民國九十三年十二月底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Dec</t>
    </r>
    <r>
      <rPr>
        <sz val="9"/>
        <rFont val="Times New Roman"/>
        <family val="1"/>
      </rPr>
      <t>.,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2004</t>
    </r>
  </si>
  <si>
    <t xml:space="preserve">臺 灣 省 Taiwan Province </t>
  </si>
  <si>
    <r>
      <t>中華民國八十八年底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1999</t>
    </r>
  </si>
  <si>
    <r>
      <t>Area(Km²</t>
    </r>
    <r>
      <rPr>
        <sz val="9"/>
        <rFont val="Times New Roman"/>
        <family val="1"/>
      </rPr>
      <t>)</t>
    </r>
  </si>
  <si>
    <r>
      <t>Population Density (Persons per km²</t>
    </r>
    <r>
      <rPr>
        <sz val="9"/>
        <rFont val="Times New Roman"/>
        <family val="1"/>
      </rPr>
      <t>)</t>
    </r>
  </si>
  <si>
    <r>
      <t>中華民國八十七年底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1998</t>
    </r>
  </si>
  <si>
    <r>
      <t>中華民國八十六年底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1997</t>
    </r>
  </si>
  <si>
    <r>
      <t>中華民國八十五年底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1996</t>
    </r>
  </si>
  <si>
    <r>
      <t>中華民國八十四年底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1995</t>
    </r>
  </si>
  <si>
    <r>
      <t>中華民國八十三年底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1994</t>
    </r>
  </si>
  <si>
    <r>
      <t>中華民國八十二年底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1993</t>
    </r>
  </si>
  <si>
    <r>
      <t>中華民國八十一年底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1992</t>
    </r>
  </si>
  <si>
    <r>
      <t>中華民國八十年底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1991</t>
    </r>
  </si>
  <si>
    <r>
      <t>1.1-</t>
    </r>
    <r>
      <rPr>
        <sz val="12"/>
        <rFont val="標楷體"/>
        <family val="4"/>
      </rPr>
      <t>土地面積、村里鄰、戶數暨現住人口</t>
    </r>
    <r>
      <rPr>
        <sz val="12"/>
        <rFont val="Times New Roman"/>
        <family val="1"/>
      </rPr>
      <t xml:space="preserve">  Number of Tsuen, Li, Lin, Household and Resident Population</t>
    </r>
  </si>
  <si>
    <r>
      <t>區域別</t>
    </r>
    <r>
      <rPr>
        <sz val="9"/>
        <rFont val="Times New Roman"/>
        <family val="1"/>
      </rPr>
      <t xml:space="preserve"> </t>
    </r>
  </si>
  <si>
    <r>
      <t>土地面積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平方公里</t>
    </r>
    <r>
      <rPr>
        <sz val="9"/>
        <rFont val="Times New Roman"/>
        <family val="1"/>
      </rPr>
      <t xml:space="preserve">) </t>
    </r>
  </si>
  <si>
    <r>
      <t xml:space="preserve"> </t>
    </r>
    <r>
      <rPr>
        <sz val="9"/>
        <rFont val="新細明體"/>
        <family val="1"/>
      </rPr>
      <t>鄉鎮市區數</t>
    </r>
  </si>
  <si>
    <r>
      <t xml:space="preserve"> </t>
    </r>
    <r>
      <rPr>
        <sz val="9"/>
        <rFont val="新細明體"/>
        <family val="1"/>
      </rPr>
      <t>村里數</t>
    </r>
  </si>
  <si>
    <r>
      <t xml:space="preserve"> </t>
    </r>
    <r>
      <rPr>
        <sz val="9"/>
        <rFont val="新細明體"/>
        <family val="1"/>
      </rPr>
      <t>鄰數</t>
    </r>
    <r>
      <rPr>
        <sz val="9"/>
        <rFont val="Times New Roman"/>
        <family val="1"/>
      </rPr>
      <t xml:space="preserve"> </t>
    </r>
  </si>
  <si>
    <r>
      <t>戶數</t>
    </r>
    <r>
      <rPr>
        <sz val="9"/>
        <rFont val="Times New Roman"/>
        <family val="1"/>
      </rPr>
      <t xml:space="preserve"> </t>
    </r>
  </si>
  <si>
    <r>
      <t>人口數</t>
    </r>
    <r>
      <rPr>
        <sz val="9"/>
        <rFont val="Times New Roman"/>
        <family val="1"/>
      </rPr>
      <t xml:space="preserve"> </t>
    </r>
  </si>
  <si>
    <r>
      <t>占總人口比率</t>
    </r>
    <r>
      <rPr>
        <sz val="9"/>
        <rFont val="Times New Roman"/>
        <family val="1"/>
      </rPr>
      <t>(%)</t>
    </r>
  </si>
  <si>
    <t>男性人口數</t>
  </si>
  <si>
    <t>女性人口數</t>
  </si>
  <si>
    <r>
      <t xml:space="preserve">  </t>
    </r>
    <r>
      <rPr>
        <sz val="9"/>
        <rFont val="新細明體"/>
        <family val="1"/>
      </rPr>
      <t>性比例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每百女子對男子數</t>
    </r>
    <r>
      <rPr>
        <sz val="9"/>
        <rFont val="Times New Roman"/>
        <family val="1"/>
      </rPr>
      <t xml:space="preserve">) </t>
    </r>
  </si>
  <si>
    <r>
      <t xml:space="preserve"> </t>
    </r>
    <r>
      <rPr>
        <sz val="9"/>
        <rFont val="新細明體"/>
        <family val="1"/>
      </rPr>
      <t>戶量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戶</t>
    </r>
    <r>
      <rPr>
        <sz val="9"/>
        <rFont val="Times New Roman"/>
        <family val="1"/>
      </rPr>
      <t>)</t>
    </r>
  </si>
  <si>
    <r>
      <t xml:space="preserve"> </t>
    </r>
    <r>
      <rPr>
        <sz val="9"/>
        <rFont val="新細明體"/>
        <family val="1"/>
      </rPr>
      <t>人口密度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平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方公里</t>
    </r>
    <r>
      <rPr>
        <sz val="9"/>
        <rFont val="Times New Roman"/>
        <family val="1"/>
      </rPr>
      <t xml:space="preserve">) </t>
    </r>
  </si>
  <si>
    <r>
      <t>L</t>
    </r>
    <r>
      <rPr>
        <sz val="9"/>
        <rFont val="Times New Roman"/>
        <family val="1"/>
      </rPr>
      <t>ocality</t>
    </r>
  </si>
  <si>
    <r>
      <t>Area(Km²</t>
    </r>
    <r>
      <rPr>
        <sz val="9"/>
        <rFont val="Times New Roman"/>
        <family val="1"/>
      </rPr>
      <t>)</t>
    </r>
  </si>
  <si>
    <t>No. of Township, City &amp; District</t>
  </si>
  <si>
    <t>No. of Village</t>
  </si>
  <si>
    <t>No. of Neighbor-hood</t>
  </si>
  <si>
    <t>No. of Household</t>
  </si>
  <si>
    <t>Population</t>
  </si>
  <si>
    <t>Rate of Increase
(0/00)</t>
  </si>
  <si>
    <t>Male</t>
  </si>
  <si>
    <t>Female</t>
  </si>
  <si>
    <t>Sex Ratio (Female =100)</t>
  </si>
  <si>
    <t>Volnme of Household (Persons/ Household)</t>
  </si>
  <si>
    <r>
      <t>Population Density (Persons per km²</t>
    </r>
    <r>
      <rPr>
        <sz val="9"/>
        <rFont val="Times New Roman"/>
        <family val="1"/>
      </rPr>
      <t>)</t>
    </r>
  </si>
  <si>
    <t>總計  Total</t>
  </si>
  <si>
    <t xml:space="preserve">臺灣地區 Taiwan Area </t>
  </si>
  <si>
    <t xml:space="preserve">臺 灣 省 Taiwan Province 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</si>
  <si>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</si>
  <si>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</si>
  <si>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</si>
  <si>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</si>
  <si>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</si>
  <si>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</si>
  <si>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</si>
  <si>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</si>
  <si>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</si>
  <si>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</si>
  <si>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</si>
  <si>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</si>
  <si>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</si>
  <si>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</si>
  <si>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</si>
  <si>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</si>
  <si>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</si>
  <si>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</si>
  <si>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</si>
  <si>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</si>
  <si>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</si>
  <si>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</si>
  <si>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</si>
  <si>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</si>
  <si>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</si>
  <si>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</si>
  <si>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臺灣地區按區域別</t>
    </r>
    <r>
      <rPr>
        <sz val="9"/>
        <rFont val="Times New Roman"/>
        <family val="1"/>
      </rPr>
      <t xml:space="preserve"> Taiwan Area </t>
    </r>
    <r>
      <rPr>
        <sz val="9"/>
        <rFont val="Times New Roman"/>
        <family val="1"/>
      </rPr>
      <t>d</t>
    </r>
    <r>
      <rPr>
        <sz val="9"/>
        <rFont val="Times New Roman"/>
        <family val="1"/>
      </rPr>
      <t xml:space="preserve">ivided into 4 Parts </t>
    </r>
  </si>
  <si>
    <t>臺灣地區  Taiwan Area</t>
  </si>
  <si>
    <t>北部區域  the North</t>
  </si>
  <si>
    <t>中部區域  the Middle</t>
  </si>
  <si>
    <t>南部區域  the South</t>
  </si>
  <si>
    <t>東部區域  the East</t>
  </si>
  <si>
    <r>
      <t>說明：</t>
    </r>
    <r>
      <rPr>
        <sz val="9"/>
        <rFont val="Times New Roman"/>
        <family val="1"/>
      </rPr>
      <t>1.</t>
    </r>
    <r>
      <rPr>
        <sz val="9"/>
        <rFont val="新細明體"/>
        <family val="1"/>
      </rPr>
      <t>北部區域包括臺北市、基隆市、新竹市、臺北縣、宜蘭縣、桃園縣、新竹縣。</t>
    </r>
  </si>
  <si>
    <r>
      <t>　　　</t>
    </r>
    <r>
      <rPr>
        <sz val="9"/>
        <rFont val="Times New Roman"/>
        <family val="1"/>
      </rPr>
      <t>2.</t>
    </r>
    <r>
      <rPr>
        <sz val="9"/>
        <rFont val="新細明體"/>
        <family val="1"/>
      </rPr>
      <t>中部區域包括臺中市、苗栗縣、臺中縣、彰化縣、南投縣、雲林縣。</t>
    </r>
  </si>
  <si>
    <r>
      <t>　　　</t>
    </r>
    <r>
      <rPr>
        <sz val="9"/>
        <rFont val="Times New Roman"/>
        <family val="1"/>
      </rPr>
      <t>3.</t>
    </r>
    <r>
      <rPr>
        <sz val="9"/>
        <rFont val="新細明體"/>
        <family val="1"/>
      </rPr>
      <t>南部區域包括嘉義市、臺南市、高雄市、嘉義縣、臺南縣、高雄縣、屏東縣、澎湖縣。</t>
    </r>
  </si>
  <si>
    <r>
      <t>　　　</t>
    </r>
    <r>
      <rPr>
        <sz val="9"/>
        <rFont val="Times New Roman"/>
        <family val="1"/>
      </rPr>
      <t>4.</t>
    </r>
    <r>
      <rPr>
        <sz val="9"/>
        <rFont val="新細明體"/>
        <family val="1"/>
      </rPr>
      <t>東部區域包括臺東縣、花蓮縣。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</si>
  <si>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</si>
  <si>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</si>
  <si>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九十四年</t>
    </r>
    <r>
      <rPr>
        <b/>
        <sz val="9"/>
        <rFont val="Times New Roman"/>
        <family val="1"/>
      </rPr>
      <t>2005</t>
    </r>
  </si>
  <si>
    <r>
      <t>　　　</t>
    </r>
    <r>
      <rPr>
        <sz val="9"/>
        <rFont val="Times New Roman"/>
        <family val="1"/>
      </rPr>
      <t>5.</t>
    </r>
    <r>
      <rPr>
        <sz val="9"/>
        <rFont val="Times New Roman"/>
        <family val="1"/>
      </rPr>
      <t>94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月起調整嘉義縣與雲林縣行政區域土地面積；嘉義縣六腳鄉增加</t>
    </r>
    <r>
      <rPr>
        <sz val="9"/>
        <rFont val="Times New Roman"/>
        <family val="1"/>
      </rPr>
      <t>0.0020</t>
    </r>
    <r>
      <rPr>
        <sz val="9"/>
        <rFont val="新細明體"/>
        <family val="1"/>
      </rPr>
      <t>平方公里、東石鄉增加</t>
    </r>
    <r>
      <rPr>
        <sz val="9"/>
        <rFont val="Times New Roman"/>
        <family val="1"/>
      </rPr>
      <t>0.0005</t>
    </r>
    <r>
      <rPr>
        <sz val="9"/>
        <rFont val="新細明體"/>
        <family val="1"/>
      </rPr>
      <t>平方公里，雲林縣水林鄉減少</t>
    </r>
    <r>
      <rPr>
        <sz val="9"/>
        <rFont val="Times New Roman"/>
        <family val="1"/>
      </rPr>
      <t>0.0025</t>
    </r>
    <r>
      <rPr>
        <sz val="9"/>
        <rFont val="新細明體"/>
        <family val="1"/>
      </rPr>
      <t>平方公里</t>
    </r>
    <r>
      <rPr>
        <sz val="9"/>
        <rFont val="細明體"/>
        <family val="3"/>
      </rPr>
      <t>。</t>
    </r>
  </si>
  <si>
    <r>
      <t>中華民國九十四年十月底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Oct.</t>
    </r>
    <r>
      <rPr>
        <sz val="9"/>
        <rFont val="Times New Roman"/>
        <family val="1"/>
      </rPr>
      <t>,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5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</si>
</sst>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</numFmts>
  <fonts count="19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b/>
      <sz val="9"/>
      <name val="Times New Roman"/>
      <family val="1"/>
    </font>
    <font>
      <b/>
      <sz val="9"/>
      <name val="新細明體"/>
      <family val="1"/>
    </font>
    <font>
      <sz val="9"/>
      <color indexed="12"/>
      <name val="Times New Roman"/>
      <family val="1"/>
    </font>
    <font>
      <sz val="12"/>
      <name val="新細明體"/>
      <family val="1"/>
    </font>
    <font>
      <sz val="9"/>
      <name val="全真楷書"/>
      <family val="3"/>
    </font>
    <font>
      <b/>
      <sz val="9"/>
      <color indexed="12"/>
      <name val="Times New Roman"/>
      <family val="1"/>
    </font>
    <font>
      <b/>
      <sz val="9"/>
      <color indexed="61"/>
      <name val="Times New Roman"/>
      <family val="1"/>
    </font>
    <font>
      <sz val="9"/>
      <color indexed="61"/>
      <name val="新細明體"/>
      <family val="1"/>
    </font>
    <font>
      <b/>
      <sz val="9"/>
      <color indexed="14"/>
      <name val="Times New Roman"/>
      <family val="1"/>
    </font>
    <font>
      <sz val="9"/>
      <name val="細明體"/>
      <family val="3"/>
    </font>
    <font>
      <sz val="12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0" fontId="6" fillId="0" borderId="1" xfId="0" applyFont="1" applyBorder="1" applyAlignment="1">
      <alignment horizontal="center"/>
    </xf>
    <xf numFmtId="178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178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8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8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3" fillId="0" borderId="1" xfId="15" applyFont="1" applyBorder="1" applyAlignment="1">
      <alignment horizontal="left" wrapText="1"/>
      <protection/>
    </xf>
    <xf numFmtId="178" fontId="5" fillId="0" borderId="1" xfId="15" applyNumberFormat="1" applyFont="1" applyBorder="1" applyAlignment="1">
      <alignment horizontal="right"/>
      <protection/>
    </xf>
    <xf numFmtId="3" fontId="5" fillId="0" borderId="1" xfId="15" applyNumberFormat="1" applyFont="1" applyBorder="1" applyAlignment="1">
      <alignment horizontal="right"/>
      <protection/>
    </xf>
    <xf numFmtId="4" fontId="5" fillId="0" borderId="1" xfId="15" applyNumberFormat="1" applyFont="1" applyBorder="1" applyAlignment="1">
      <alignment horizontal="right"/>
      <protection/>
    </xf>
    <xf numFmtId="178" fontId="11" fillId="0" borderId="1" xfId="15" applyNumberFormat="1" applyFont="1" applyBorder="1">
      <alignment/>
      <protection/>
    </xf>
    <xf numFmtId="3" fontId="10" fillId="0" borderId="1" xfId="15" applyNumberFormat="1" applyFont="1" applyBorder="1">
      <alignment/>
      <protection/>
    </xf>
    <xf numFmtId="3" fontId="11" fillId="0" borderId="1" xfId="15" applyNumberFormat="1" applyFont="1" applyBorder="1">
      <alignment/>
      <protection/>
    </xf>
    <xf numFmtId="4" fontId="11" fillId="0" borderId="1" xfId="15" applyNumberFormat="1" applyFont="1" applyBorder="1" applyAlignment="1">
      <alignment horizontal="right"/>
      <protection/>
    </xf>
    <xf numFmtId="178" fontId="11" fillId="0" borderId="1" xfId="15" applyNumberFormat="1" applyFont="1" applyBorder="1" applyAlignment="1">
      <alignment horizontal="right"/>
      <protection/>
    </xf>
    <xf numFmtId="3" fontId="10" fillId="0" borderId="1" xfId="15" applyNumberFormat="1" applyFont="1" applyBorder="1" applyAlignment="1">
      <alignment horizontal="right"/>
      <protection/>
    </xf>
    <xf numFmtId="3" fontId="11" fillId="0" borderId="1" xfId="15" applyNumberFormat="1" applyFont="1" applyBorder="1" applyAlignment="1">
      <alignment horizontal="right"/>
      <protection/>
    </xf>
    <xf numFmtId="178" fontId="7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178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8" fontId="1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vertical="top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12" fillId="0" borderId="1" xfId="15" applyFont="1" applyBorder="1" applyAlignment="1">
      <alignment horizontal="left" indent="1"/>
      <protection/>
    </xf>
    <xf numFmtId="0" fontId="12" fillId="0" borderId="1" xfId="15" applyFont="1" applyBorder="1" applyAlignment="1" quotePrefix="1">
      <alignment horizontal="left" indent="1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78" fontId="16" fillId="0" borderId="1" xfId="0" applyNumberFormat="1" applyFont="1" applyBorder="1" applyAlignment="1">
      <alignment/>
    </xf>
    <xf numFmtId="178" fontId="17" fillId="0" borderId="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15" fillId="0" borderId="4" xfId="0" applyFont="1" applyBorder="1" applyAlignment="1">
      <alignment vertical="center" wrapText="1"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9" fillId="0" borderId="6" xfId="15" applyFont="1" applyBorder="1" applyAlignment="1">
      <alignment horizontal="left" wrapText="1"/>
      <protection/>
    </xf>
    <xf numFmtId="0" fontId="0" fillId="0" borderId="6" xfId="15" applyFont="1" applyBorder="1" applyAlignment="1">
      <alignment horizontal="left" wrapText="1"/>
      <protection/>
    </xf>
    <xf numFmtId="0" fontId="15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vertical="center" wrapText="1"/>
    </xf>
    <xf numFmtId="0" fontId="0" fillId="0" borderId="6" xfId="15" applyFont="1" applyBorder="1" applyAlignment="1">
      <alignment horizontal="left" wrapText="1"/>
      <protection/>
    </xf>
    <xf numFmtId="0" fontId="0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9" fillId="0" borderId="7" xfId="15" applyFont="1" applyBorder="1" applyAlignment="1">
      <alignment horizontal="left" wrapText="1"/>
      <protection/>
    </xf>
    <xf numFmtId="0" fontId="9" fillId="0" borderId="8" xfId="15" applyFont="1" applyBorder="1" applyAlignment="1">
      <alignment horizontal="left" wrapText="1"/>
      <protection/>
    </xf>
    <xf numFmtId="0" fontId="9" fillId="0" borderId="9" xfId="15" applyFont="1" applyBorder="1" applyAlignment="1">
      <alignment horizontal="left" wrapText="1"/>
      <protection/>
    </xf>
  </cellXfs>
  <cellStyles count="9">
    <cellStyle name="Normal" xfId="0"/>
    <cellStyle name="一般_8812縣市人口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8"/>
  <sheetViews>
    <sheetView tabSelected="1" workbookViewId="0" topLeftCell="A1">
      <selection activeCell="B4" sqref="B4"/>
    </sheetView>
  </sheetViews>
  <sheetFormatPr defaultColWidth="9.33203125" defaultRowHeight="12"/>
  <cols>
    <col min="1" max="1" width="14.5" style="22" customWidth="1"/>
    <col min="2" max="2" width="11.16015625" style="22" customWidth="1"/>
    <col min="3" max="3" width="11.83203125" style="22" customWidth="1"/>
    <col min="4" max="4" width="7.83203125" style="22" customWidth="1"/>
    <col min="5" max="5" width="9.16015625" style="22" customWidth="1"/>
    <col min="6" max="6" width="9.66015625" style="22" customWidth="1"/>
    <col min="7" max="7" width="10.5" style="22" customWidth="1"/>
    <col min="8" max="8" width="8" style="22" customWidth="1"/>
    <col min="9" max="9" width="10.5" style="22" customWidth="1"/>
    <col min="10" max="10" width="10.16015625" style="22" customWidth="1"/>
    <col min="11" max="11" width="9.83203125" style="22" customWidth="1"/>
    <col min="12" max="12" width="11.83203125" style="22" customWidth="1"/>
    <col min="13" max="13" width="13.66015625" style="22" customWidth="1"/>
    <col min="14" max="16384" width="9.33203125" style="22" customWidth="1"/>
  </cols>
  <sheetData>
    <row r="1" spans="1:13" s="50" customFormat="1" ht="24.75" customHeight="1">
      <c r="A1" s="81" t="s">
        <v>149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s="51" customFormat="1" ht="45.75" customHeight="1">
      <c r="A2" s="55" t="s">
        <v>44</v>
      </c>
      <c r="B2" s="55" t="s">
        <v>57</v>
      </c>
      <c r="C2" s="57" t="s">
        <v>45</v>
      </c>
      <c r="D2" s="57" t="s">
        <v>46</v>
      </c>
      <c r="E2" s="57" t="s">
        <v>47</v>
      </c>
      <c r="F2" s="55" t="s">
        <v>48</v>
      </c>
      <c r="G2" s="55" t="s">
        <v>49</v>
      </c>
      <c r="H2" s="55" t="s">
        <v>50</v>
      </c>
      <c r="I2" s="55" t="s">
        <v>51</v>
      </c>
      <c r="J2" s="55" t="s">
        <v>52</v>
      </c>
      <c r="K2" s="57" t="s">
        <v>53</v>
      </c>
      <c r="L2" s="57" t="s">
        <v>54</v>
      </c>
      <c r="M2" s="57" t="s">
        <v>55</v>
      </c>
    </row>
    <row r="3" spans="1:13" s="53" customFormat="1" ht="43.5" customHeight="1">
      <c r="A3" s="52" t="s">
        <v>58</v>
      </c>
      <c r="B3" s="58" t="s">
        <v>178</v>
      </c>
      <c r="C3" s="58" t="s">
        <v>85</v>
      </c>
      <c r="D3" s="58" t="s">
        <v>86</v>
      </c>
      <c r="E3" s="58" t="s">
        <v>87</v>
      </c>
      <c r="F3" s="58" t="s">
        <v>88</v>
      </c>
      <c r="G3" s="58" t="s">
        <v>89</v>
      </c>
      <c r="H3" s="58" t="s">
        <v>90</v>
      </c>
      <c r="I3" s="58" t="s">
        <v>91</v>
      </c>
      <c r="J3" s="58" t="s">
        <v>92</v>
      </c>
      <c r="K3" s="58" t="s">
        <v>93</v>
      </c>
      <c r="L3" s="58" t="s">
        <v>94</v>
      </c>
      <c r="M3" s="58" t="s">
        <v>179</v>
      </c>
    </row>
    <row r="4" spans="1:41" s="9" customFormat="1" ht="12">
      <c r="A4" s="4" t="s">
        <v>59</v>
      </c>
      <c r="B4" s="5">
        <v>36181.8718</v>
      </c>
      <c r="C4" s="6">
        <v>369</v>
      </c>
      <c r="D4" s="6">
        <v>7412</v>
      </c>
      <c r="E4" s="6">
        <v>132243</v>
      </c>
      <c r="F4" s="6">
        <v>5227185</v>
      </c>
      <c r="G4" s="6">
        <v>20605831</v>
      </c>
      <c r="H4" s="7">
        <v>10.03</v>
      </c>
      <c r="I4" s="6">
        <v>10640276</v>
      </c>
      <c r="J4" s="6">
        <v>9965555</v>
      </c>
      <c r="K4" s="7">
        <v>106.77</v>
      </c>
      <c r="L4" s="7">
        <v>3.94</v>
      </c>
      <c r="M4" s="7">
        <v>569.51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</row>
    <row r="5" spans="1:41" ht="12">
      <c r="A5" s="2" t="s">
        <v>60</v>
      </c>
      <c r="B5" s="18">
        <v>36181.8718</v>
      </c>
      <c r="C5" s="19">
        <v>369</v>
      </c>
      <c r="D5" s="19">
        <v>7453</v>
      </c>
      <c r="E5" s="19">
        <v>133309</v>
      </c>
      <c r="F5" s="19">
        <v>5355277</v>
      </c>
      <c r="G5" s="19">
        <v>20802622</v>
      </c>
      <c r="H5" s="20">
        <v>9.55</v>
      </c>
      <c r="I5" s="19">
        <v>10734609</v>
      </c>
      <c r="J5" s="19">
        <v>10068013</v>
      </c>
      <c r="K5" s="20">
        <v>106.62</v>
      </c>
      <c r="L5" s="20">
        <v>3.88</v>
      </c>
      <c r="M5" s="20">
        <v>574.95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</row>
    <row r="6" spans="1:41" ht="12">
      <c r="A6" s="2" t="s">
        <v>61</v>
      </c>
      <c r="B6" s="18">
        <v>36181.8718</v>
      </c>
      <c r="C6" s="19">
        <v>369</v>
      </c>
      <c r="D6" s="19">
        <v>7496</v>
      </c>
      <c r="E6" s="19">
        <v>134649</v>
      </c>
      <c r="F6" s="19">
        <v>5495888</v>
      </c>
      <c r="G6" s="19">
        <v>20995416</v>
      </c>
      <c r="H6" s="20">
        <v>9.27</v>
      </c>
      <c r="I6" s="19">
        <v>10824161</v>
      </c>
      <c r="J6" s="19">
        <v>10171255</v>
      </c>
      <c r="K6" s="20">
        <v>106.42</v>
      </c>
      <c r="L6" s="20">
        <v>3.82</v>
      </c>
      <c r="M6" s="20">
        <v>580.27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7" spans="1:41" ht="12">
      <c r="A7" s="2" t="s">
        <v>62</v>
      </c>
      <c r="B7" s="18">
        <v>36181.8718</v>
      </c>
      <c r="C7" s="19">
        <v>369</v>
      </c>
      <c r="D7" s="19">
        <v>7569</v>
      </c>
      <c r="E7" s="19">
        <v>136099</v>
      </c>
      <c r="F7" s="19">
        <v>5648562</v>
      </c>
      <c r="G7" s="19">
        <v>21177874</v>
      </c>
      <c r="H7" s="20">
        <v>8.69</v>
      </c>
      <c r="I7" s="19">
        <v>10907032</v>
      </c>
      <c r="J7" s="19">
        <v>10270842</v>
      </c>
      <c r="K7" s="20">
        <v>106.19</v>
      </c>
      <c r="L7" s="20">
        <v>3.75</v>
      </c>
      <c r="M7" s="20">
        <v>585.32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spans="1:41" ht="12">
      <c r="A8" s="2" t="s">
        <v>63</v>
      </c>
      <c r="B8" s="18">
        <v>36181.8718</v>
      </c>
      <c r="C8" s="19">
        <v>369</v>
      </c>
      <c r="D8" s="19">
        <v>7569</v>
      </c>
      <c r="E8" s="19">
        <v>137254</v>
      </c>
      <c r="F8" s="19">
        <v>5819155</v>
      </c>
      <c r="G8" s="19">
        <v>21357431</v>
      </c>
      <c r="H8" s="20">
        <v>8.48</v>
      </c>
      <c r="I8" s="19">
        <v>10990657</v>
      </c>
      <c r="J8" s="19">
        <v>10366774</v>
      </c>
      <c r="K8" s="20">
        <v>106.02</v>
      </c>
      <c r="L8" s="20">
        <v>3.67</v>
      </c>
      <c r="M8" s="20">
        <v>590.28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</row>
    <row r="9" spans="1:41" s="9" customFormat="1" ht="12">
      <c r="A9" s="4" t="s">
        <v>64</v>
      </c>
      <c r="B9" s="5">
        <v>36181.8718</v>
      </c>
      <c r="C9" s="6">
        <v>369</v>
      </c>
      <c r="D9" s="6">
        <v>7569</v>
      </c>
      <c r="E9" s="6">
        <v>139125</v>
      </c>
      <c r="F9" s="6">
        <v>6021783</v>
      </c>
      <c r="G9" s="6">
        <v>21525433</v>
      </c>
      <c r="H9" s="7">
        <v>7.87</v>
      </c>
      <c r="I9" s="6">
        <v>11065798</v>
      </c>
      <c r="J9" s="6">
        <v>10459635</v>
      </c>
      <c r="K9" s="7">
        <v>105.8</v>
      </c>
      <c r="L9" s="7">
        <v>3.57</v>
      </c>
      <c r="M9" s="7">
        <v>594.92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1:41" ht="12">
      <c r="A10" s="2" t="s">
        <v>65</v>
      </c>
      <c r="B10" s="18">
        <v>36188.0354</v>
      </c>
      <c r="C10" s="19">
        <v>369</v>
      </c>
      <c r="D10" s="19">
        <v>7569</v>
      </c>
      <c r="E10" s="19">
        <v>139926</v>
      </c>
      <c r="F10" s="19">
        <v>6204343</v>
      </c>
      <c r="G10" s="19">
        <v>21742815</v>
      </c>
      <c r="H10" s="20">
        <v>10.1</v>
      </c>
      <c r="I10" s="19">
        <v>11163764</v>
      </c>
      <c r="J10" s="19">
        <v>10579051</v>
      </c>
      <c r="K10" s="20">
        <v>105.53</v>
      </c>
      <c r="L10" s="20">
        <v>3.5</v>
      </c>
      <c r="M10" s="20">
        <v>600.83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1:41" ht="12">
      <c r="A11" s="2" t="s">
        <v>66</v>
      </c>
      <c r="B11" s="18">
        <v>36188.0354</v>
      </c>
      <c r="C11" s="19">
        <v>369</v>
      </c>
      <c r="D11" s="19">
        <v>7755</v>
      </c>
      <c r="E11" s="19">
        <v>143104</v>
      </c>
      <c r="F11" s="19">
        <v>6369768</v>
      </c>
      <c r="G11" s="19">
        <v>21928591</v>
      </c>
      <c r="H11" s="20">
        <v>8.54</v>
      </c>
      <c r="I11" s="19">
        <v>11243408</v>
      </c>
      <c r="J11" s="19">
        <v>10685183</v>
      </c>
      <c r="K11" s="20">
        <v>105.22</v>
      </c>
      <c r="L11" s="20">
        <v>3.44</v>
      </c>
      <c r="M11" s="20">
        <v>605.96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</row>
    <row r="12" spans="1:41" ht="12">
      <c r="A12" s="2" t="s">
        <v>67</v>
      </c>
      <c r="B12" s="18">
        <v>36188.0354</v>
      </c>
      <c r="C12" s="19">
        <v>369</v>
      </c>
      <c r="D12" s="19">
        <v>7755</v>
      </c>
      <c r="E12" s="19">
        <v>143471</v>
      </c>
      <c r="F12" s="19">
        <v>6532466</v>
      </c>
      <c r="G12" s="19">
        <v>22092387</v>
      </c>
      <c r="H12" s="20">
        <v>7.47</v>
      </c>
      <c r="I12" s="19">
        <v>11312728</v>
      </c>
      <c r="J12" s="19">
        <v>10779659</v>
      </c>
      <c r="K12" s="20">
        <v>104.95</v>
      </c>
      <c r="L12" s="20">
        <v>3.38</v>
      </c>
      <c r="M12" s="20">
        <v>610.49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</row>
    <row r="13" spans="1:41" s="9" customFormat="1" ht="12">
      <c r="A13" s="2" t="s">
        <v>68</v>
      </c>
      <c r="B13" s="18">
        <v>36188.0354</v>
      </c>
      <c r="C13" s="19">
        <v>369</v>
      </c>
      <c r="D13" s="19">
        <v>7756</v>
      </c>
      <c r="E13" s="19">
        <v>144112</v>
      </c>
      <c r="F13" s="19">
        <v>6681685</v>
      </c>
      <c r="G13" s="19">
        <v>22276672</v>
      </c>
      <c r="H13" s="20">
        <v>8.34</v>
      </c>
      <c r="I13" s="19">
        <v>11392050</v>
      </c>
      <c r="J13" s="19">
        <v>10884622</v>
      </c>
      <c r="K13" s="20">
        <v>104.66</v>
      </c>
      <c r="L13" s="20">
        <v>3.33</v>
      </c>
      <c r="M13" s="20">
        <v>615.58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12" hidden="1">
      <c r="A14" s="54" t="s">
        <v>71</v>
      </c>
      <c r="B14" s="10">
        <v>36188.0354</v>
      </c>
      <c r="C14" s="11">
        <v>369</v>
      </c>
      <c r="D14" s="11">
        <v>7755</v>
      </c>
      <c r="E14" s="11">
        <v>143764</v>
      </c>
      <c r="F14" s="11">
        <v>6541419</v>
      </c>
      <c r="G14" s="11">
        <v>22106240</v>
      </c>
      <c r="H14" s="12">
        <v>0.63</v>
      </c>
      <c r="I14" s="11">
        <v>11318602</v>
      </c>
      <c r="J14" s="11">
        <v>10787638</v>
      </c>
      <c r="K14" s="12">
        <v>104.92</v>
      </c>
      <c r="L14" s="12">
        <v>3.38</v>
      </c>
      <c r="M14" s="12">
        <v>610.87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</row>
    <row r="15" spans="1:41" ht="12" hidden="1">
      <c r="A15" s="54" t="s">
        <v>72</v>
      </c>
      <c r="B15" s="10">
        <v>36188.0354</v>
      </c>
      <c r="C15" s="11">
        <v>369</v>
      </c>
      <c r="D15" s="11">
        <v>7755</v>
      </c>
      <c r="E15" s="11">
        <v>143800</v>
      </c>
      <c r="F15" s="11">
        <v>6549023</v>
      </c>
      <c r="G15" s="11">
        <v>22119943</v>
      </c>
      <c r="H15" s="12">
        <v>0.62</v>
      </c>
      <c r="I15" s="11">
        <v>11324434</v>
      </c>
      <c r="J15" s="11">
        <v>10795509</v>
      </c>
      <c r="K15" s="12">
        <v>104.9</v>
      </c>
      <c r="L15" s="12">
        <v>3.38</v>
      </c>
      <c r="M15" s="12">
        <v>611.25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</row>
    <row r="16" spans="1:41" ht="12" hidden="1">
      <c r="A16" s="54" t="s">
        <v>73</v>
      </c>
      <c r="B16" s="10">
        <v>36188.0354</v>
      </c>
      <c r="C16" s="11">
        <v>369</v>
      </c>
      <c r="D16" s="11">
        <v>7755</v>
      </c>
      <c r="E16" s="11">
        <v>143810</v>
      </c>
      <c r="F16" s="11">
        <v>6562307</v>
      </c>
      <c r="G16" s="11">
        <v>22134777</v>
      </c>
      <c r="H16" s="12">
        <v>0.67</v>
      </c>
      <c r="I16" s="11">
        <v>11330705</v>
      </c>
      <c r="J16" s="11">
        <v>10804072</v>
      </c>
      <c r="K16" s="12">
        <v>104.87</v>
      </c>
      <c r="L16" s="12">
        <v>3.37</v>
      </c>
      <c r="M16" s="12">
        <v>611.66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1:41" ht="12" hidden="1">
      <c r="A17" s="54" t="s">
        <v>74</v>
      </c>
      <c r="B17" s="10">
        <v>36188.0354</v>
      </c>
      <c r="C17" s="11">
        <v>369</v>
      </c>
      <c r="D17" s="11">
        <v>7755</v>
      </c>
      <c r="E17" s="11">
        <v>143820</v>
      </c>
      <c r="F17" s="11">
        <v>6575670</v>
      </c>
      <c r="G17" s="11">
        <v>22146733</v>
      </c>
      <c r="H17" s="12">
        <v>0.54</v>
      </c>
      <c r="I17" s="11">
        <v>11335767</v>
      </c>
      <c r="J17" s="11">
        <v>10810966</v>
      </c>
      <c r="K17" s="12">
        <v>104.85</v>
      </c>
      <c r="L17" s="12">
        <v>3.37</v>
      </c>
      <c r="M17" s="12">
        <v>611.99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</row>
    <row r="18" spans="1:41" ht="12" hidden="1">
      <c r="A18" s="54" t="s">
        <v>75</v>
      </c>
      <c r="B18" s="10">
        <v>36188.0354</v>
      </c>
      <c r="C18" s="11">
        <v>369</v>
      </c>
      <c r="D18" s="11">
        <v>7756</v>
      </c>
      <c r="E18" s="11">
        <v>143884</v>
      </c>
      <c r="F18" s="11">
        <v>6592549</v>
      </c>
      <c r="G18" s="11">
        <v>22159658</v>
      </c>
      <c r="H18" s="12">
        <v>0.58</v>
      </c>
      <c r="I18" s="11">
        <v>11341346</v>
      </c>
      <c r="J18" s="11">
        <v>10818312</v>
      </c>
      <c r="K18" s="12">
        <v>104.83</v>
      </c>
      <c r="L18" s="12">
        <v>3.36</v>
      </c>
      <c r="M18" s="12">
        <v>612.35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</row>
    <row r="19" spans="1:41" ht="12" hidden="1">
      <c r="A19" s="54" t="s">
        <v>76</v>
      </c>
      <c r="B19" s="10">
        <v>36188.0354</v>
      </c>
      <c r="C19" s="11">
        <v>369</v>
      </c>
      <c r="D19" s="11">
        <v>7756</v>
      </c>
      <c r="E19" s="11">
        <v>143928</v>
      </c>
      <c r="F19" s="11">
        <v>6610016</v>
      </c>
      <c r="G19" s="11">
        <v>22172529</v>
      </c>
      <c r="H19" s="12">
        <v>0.58</v>
      </c>
      <c r="I19" s="11">
        <v>11346841</v>
      </c>
      <c r="J19" s="11">
        <v>10825688</v>
      </c>
      <c r="K19" s="12">
        <v>104.81</v>
      </c>
      <c r="L19" s="12">
        <v>3.35</v>
      </c>
      <c r="M19" s="12">
        <v>612.7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ht="12" hidden="1">
      <c r="A20" s="54" t="s">
        <v>77</v>
      </c>
      <c r="B20" s="10">
        <v>36188.0354</v>
      </c>
      <c r="C20" s="11">
        <v>369</v>
      </c>
      <c r="D20" s="11">
        <v>7756</v>
      </c>
      <c r="E20" s="11">
        <v>143940</v>
      </c>
      <c r="F20" s="11">
        <v>6623569</v>
      </c>
      <c r="G20" s="11">
        <v>22188176</v>
      </c>
      <c r="H20" s="12">
        <v>0.71</v>
      </c>
      <c r="I20" s="11">
        <v>11353478</v>
      </c>
      <c r="J20" s="11">
        <v>10834698</v>
      </c>
      <c r="K20" s="12">
        <v>104.79</v>
      </c>
      <c r="L20" s="12">
        <v>3.35</v>
      </c>
      <c r="M20" s="12">
        <v>613.14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1:41" ht="12" hidden="1">
      <c r="A21" s="54" t="s">
        <v>78</v>
      </c>
      <c r="B21" s="10">
        <v>36188.0354</v>
      </c>
      <c r="C21" s="11">
        <v>369</v>
      </c>
      <c r="D21" s="11">
        <v>7756</v>
      </c>
      <c r="E21" s="11">
        <v>144095</v>
      </c>
      <c r="F21" s="11">
        <v>6636586</v>
      </c>
      <c r="G21" s="11">
        <v>22203034</v>
      </c>
      <c r="H21" s="12">
        <v>0.67</v>
      </c>
      <c r="I21" s="11">
        <v>11359614</v>
      </c>
      <c r="J21" s="11">
        <v>10843420</v>
      </c>
      <c r="K21" s="12">
        <v>104.76</v>
      </c>
      <c r="L21" s="12">
        <v>3.35</v>
      </c>
      <c r="M21" s="12">
        <v>613.55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1:41" ht="12" hidden="1">
      <c r="A22" s="54" t="s">
        <v>79</v>
      </c>
      <c r="B22" s="10">
        <v>36188.0354</v>
      </c>
      <c r="C22" s="11">
        <v>369</v>
      </c>
      <c r="D22" s="11">
        <v>7756</v>
      </c>
      <c r="E22" s="11">
        <v>144105</v>
      </c>
      <c r="F22" s="11">
        <v>6649289</v>
      </c>
      <c r="G22" s="11">
        <v>22218949</v>
      </c>
      <c r="H22" s="12">
        <v>0.72</v>
      </c>
      <c r="I22" s="11">
        <v>11366464</v>
      </c>
      <c r="J22" s="11">
        <v>10852485</v>
      </c>
      <c r="K22" s="12">
        <v>104.74</v>
      </c>
      <c r="L22" s="12">
        <v>3.34</v>
      </c>
      <c r="M22" s="12">
        <v>613.99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</row>
    <row r="23" spans="1:41" ht="12" hidden="1">
      <c r="A23" s="54" t="s">
        <v>80</v>
      </c>
      <c r="B23" s="10">
        <v>36188.0354</v>
      </c>
      <c r="C23" s="11">
        <v>369</v>
      </c>
      <c r="D23" s="11">
        <v>7756</v>
      </c>
      <c r="E23" s="11">
        <v>144110</v>
      </c>
      <c r="F23" s="11">
        <v>6660253</v>
      </c>
      <c r="G23" s="11">
        <v>22237846</v>
      </c>
      <c r="H23" s="12">
        <v>0.85</v>
      </c>
      <c r="I23" s="11">
        <v>11374751</v>
      </c>
      <c r="J23" s="11">
        <v>10863095</v>
      </c>
      <c r="K23" s="12">
        <v>104.71</v>
      </c>
      <c r="L23" s="12">
        <v>3.34</v>
      </c>
      <c r="M23" s="12">
        <v>614.51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1:41" ht="12" hidden="1">
      <c r="A24" s="54" t="s">
        <v>81</v>
      </c>
      <c r="B24" s="10">
        <v>36188.0354</v>
      </c>
      <c r="C24" s="11">
        <v>369</v>
      </c>
      <c r="D24" s="11">
        <v>7756</v>
      </c>
      <c r="E24" s="11">
        <v>144112</v>
      </c>
      <c r="F24" s="11">
        <v>6669940</v>
      </c>
      <c r="G24" s="11">
        <v>22256788</v>
      </c>
      <c r="H24" s="12">
        <v>0.85</v>
      </c>
      <c r="I24" s="11">
        <v>11383340</v>
      </c>
      <c r="J24" s="11">
        <v>10873448</v>
      </c>
      <c r="K24" s="12">
        <v>104.69</v>
      </c>
      <c r="L24" s="12">
        <v>3.34</v>
      </c>
      <c r="M24" s="12">
        <v>615.03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</row>
    <row r="25" spans="1:41" ht="12" hidden="1">
      <c r="A25" s="54" t="s">
        <v>82</v>
      </c>
      <c r="B25" s="10">
        <v>36188.0354</v>
      </c>
      <c r="C25" s="11">
        <v>369</v>
      </c>
      <c r="D25" s="11">
        <v>7756</v>
      </c>
      <c r="E25" s="11">
        <v>144112</v>
      </c>
      <c r="F25" s="11">
        <v>6681685</v>
      </c>
      <c r="G25" s="11">
        <v>22276672</v>
      </c>
      <c r="H25" s="12">
        <v>0.89</v>
      </c>
      <c r="I25" s="11">
        <v>11392050</v>
      </c>
      <c r="J25" s="11">
        <v>10884622</v>
      </c>
      <c r="K25" s="12">
        <v>104.66</v>
      </c>
      <c r="L25" s="12">
        <v>3.33</v>
      </c>
      <c r="M25" s="12">
        <v>615.58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</row>
    <row r="26" spans="1:41" s="9" customFormat="1" ht="12">
      <c r="A26" s="4" t="s">
        <v>69</v>
      </c>
      <c r="B26" s="5">
        <v>36188.0354</v>
      </c>
      <c r="C26" s="6">
        <v>369</v>
      </c>
      <c r="D26" s="6">
        <v>7775</v>
      </c>
      <c r="E26" s="6">
        <v>145196</v>
      </c>
      <c r="F26" s="6">
        <v>6802281</v>
      </c>
      <c r="G26" s="6">
        <v>22405568</v>
      </c>
      <c r="H26" s="7">
        <v>5.79</v>
      </c>
      <c r="I26" s="6">
        <v>11441651</v>
      </c>
      <c r="J26" s="6">
        <v>10963917</v>
      </c>
      <c r="K26" s="7">
        <v>104.36</v>
      </c>
      <c r="L26" s="7">
        <v>3.29</v>
      </c>
      <c r="M26" s="7">
        <v>619.14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41" ht="12" hidden="1">
      <c r="A27" s="54" t="s">
        <v>71</v>
      </c>
      <c r="B27" s="10">
        <v>36188.0354</v>
      </c>
      <c r="C27" s="11">
        <v>369</v>
      </c>
      <c r="D27" s="11">
        <v>7756</v>
      </c>
      <c r="E27" s="11">
        <v>144184</v>
      </c>
      <c r="F27" s="11">
        <v>6689656</v>
      </c>
      <c r="G27" s="11">
        <v>22290225</v>
      </c>
      <c r="H27" s="12">
        <v>0.61</v>
      </c>
      <c r="I27" s="11">
        <v>11397654</v>
      </c>
      <c r="J27" s="11">
        <v>10892571</v>
      </c>
      <c r="K27" s="12">
        <v>104.64</v>
      </c>
      <c r="L27" s="12">
        <v>3.33</v>
      </c>
      <c r="M27" s="12">
        <v>615.96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1"/>
      <c r="AL27" s="21"/>
      <c r="AM27" s="21"/>
      <c r="AN27" s="21"/>
      <c r="AO27" s="21"/>
    </row>
    <row r="28" spans="1:41" ht="12" hidden="1">
      <c r="A28" s="54" t="s">
        <v>72</v>
      </c>
      <c r="B28" s="10">
        <v>36188.0354</v>
      </c>
      <c r="C28" s="11">
        <v>369</v>
      </c>
      <c r="D28" s="11">
        <v>7756</v>
      </c>
      <c r="E28" s="11">
        <v>144192</v>
      </c>
      <c r="F28" s="11">
        <v>6701217</v>
      </c>
      <c r="G28" s="11">
        <v>22298931</v>
      </c>
      <c r="H28" s="12">
        <v>0.39</v>
      </c>
      <c r="I28" s="11">
        <v>11400960</v>
      </c>
      <c r="J28" s="11">
        <v>10897971</v>
      </c>
      <c r="K28" s="12">
        <v>104.62</v>
      </c>
      <c r="L28" s="12">
        <v>3.33</v>
      </c>
      <c r="M28" s="12">
        <v>616.2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21"/>
      <c r="AL28" s="21"/>
      <c r="AM28" s="21"/>
      <c r="AN28" s="21"/>
      <c r="AO28" s="21"/>
    </row>
    <row r="29" spans="1:41" ht="12" hidden="1">
      <c r="A29" s="54" t="s">
        <v>73</v>
      </c>
      <c r="B29" s="10">
        <v>36188.0354</v>
      </c>
      <c r="C29" s="11">
        <v>369</v>
      </c>
      <c r="D29" s="11">
        <v>7756</v>
      </c>
      <c r="E29" s="11">
        <v>144292</v>
      </c>
      <c r="F29" s="11">
        <v>6713987</v>
      </c>
      <c r="G29" s="11">
        <v>22308497</v>
      </c>
      <c r="H29" s="12">
        <v>0.43</v>
      </c>
      <c r="I29" s="11">
        <v>11404334</v>
      </c>
      <c r="J29" s="11">
        <v>10904163</v>
      </c>
      <c r="K29" s="12">
        <v>104.59</v>
      </c>
      <c r="L29" s="12">
        <v>3.32</v>
      </c>
      <c r="M29" s="12">
        <v>616.46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21"/>
      <c r="AL29" s="21"/>
      <c r="AM29" s="21"/>
      <c r="AN29" s="21"/>
      <c r="AO29" s="21"/>
    </row>
    <row r="30" spans="1:41" ht="12" hidden="1">
      <c r="A30" s="54" t="s">
        <v>74</v>
      </c>
      <c r="B30" s="10">
        <v>36188.0354</v>
      </c>
      <c r="C30" s="11">
        <v>369</v>
      </c>
      <c r="D30" s="11">
        <v>7756</v>
      </c>
      <c r="E30" s="11">
        <v>144306</v>
      </c>
      <c r="F30" s="11">
        <v>6724895</v>
      </c>
      <c r="G30" s="11">
        <v>22318234</v>
      </c>
      <c r="H30" s="12">
        <v>0.44</v>
      </c>
      <c r="I30" s="11">
        <v>11407875</v>
      </c>
      <c r="J30" s="11">
        <v>10910359</v>
      </c>
      <c r="K30" s="12">
        <v>104.56</v>
      </c>
      <c r="L30" s="12">
        <v>3.32</v>
      </c>
      <c r="M30" s="12">
        <v>616.73</v>
      </c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1"/>
      <c r="AL30" s="21"/>
      <c r="AM30" s="21"/>
      <c r="AN30" s="21"/>
      <c r="AO30" s="21"/>
    </row>
    <row r="31" spans="1:41" ht="12" hidden="1">
      <c r="A31" s="54" t="s">
        <v>75</v>
      </c>
      <c r="B31" s="10">
        <v>36188.0354</v>
      </c>
      <c r="C31" s="11">
        <v>369</v>
      </c>
      <c r="D31" s="11">
        <v>7758</v>
      </c>
      <c r="E31" s="11">
        <v>144346</v>
      </c>
      <c r="F31" s="11">
        <v>6738529</v>
      </c>
      <c r="G31" s="11">
        <v>22328771</v>
      </c>
      <c r="H31" s="12">
        <v>0.47</v>
      </c>
      <c r="I31" s="11">
        <v>11411802</v>
      </c>
      <c r="J31" s="11">
        <v>10916969</v>
      </c>
      <c r="K31" s="12">
        <v>104.53</v>
      </c>
      <c r="L31" s="12">
        <v>3.31</v>
      </c>
      <c r="M31" s="12">
        <v>617.02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1"/>
      <c r="AL31" s="21"/>
      <c r="AM31" s="21"/>
      <c r="AN31" s="21"/>
      <c r="AO31" s="21"/>
    </row>
    <row r="32" spans="1:41" ht="12" hidden="1">
      <c r="A32" s="54" t="s">
        <v>76</v>
      </c>
      <c r="B32" s="10">
        <v>36188.0354</v>
      </c>
      <c r="C32" s="11">
        <v>369</v>
      </c>
      <c r="D32" s="11">
        <v>7758</v>
      </c>
      <c r="E32" s="11">
        <v>144344</v>
      </c>
      <c r="F32" s="11">
        <v>6750837</v>
      </c>
      <c r="G32" s="11">
        <v>22339536</v>
      </c>
      <c r="H32" s="12">
        <v>0.48</v>
      </c>
      <c r="I32" s="11">
        <v>11416042</v>
      </c>
      <c r="J32" s="11">
        <v>10923494</v>
      </c>
      <c r="K32" s="12">
        <v>104.51</v>
      </c>
      <c r="L32" s="12">
        <v>3.31</v>
      </c>
      <c r="M32" s="12">
        <v>617.32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21"/>
      <c r="AL32" s="21"/>
      <c r="AM32" s="21"/>
      <c r="AN32" s="21"/>
      <c r="AO32" s="21"/>
    </row>
    <row r="33" spans="1:41" ht="12" hidden="1">
      <c r="A33" s="54" t="s">
        <v>77</v>
      </c>
      <c r="B33" s="10">
        <v>36188.0354</v>
      </c>
      <c r="C33" s="11">
        <v>369</v>
      </c>
      <c r="D33" s="11">
        <v>7760</v>
      </c>
      <c r="E33" s="11">
        <v>145022</v>
      </c>
      <c r="F33" s="11">
        <v>6760432</v>
      </c>
      <c r="G33" s="11">
        <v>22350363</v>
      </c>
      <c r="H33" s="12">
        <v>0.48</v>
      </c>
      <c r="I33" s="11">
        <v>11420123</v>
      </c>
      <c r="J33" s="11">
        <v>10930240</v>
      </c>
      <c r="K33" s="12">
        <v>104.48</v>
      </c>
      <c r="L33" s="12">
        <v>3.31</v>
      </c>
      <c r="M33" s="12">
        <v>617.62</v>
      </c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21"/>
      <c r="AL33" s="21"/>
      <c r="AM33" s="21"/>
      <c r="AN33" s="21"/>
      <c r="AO33" s="21"/>
    </row>
    <row r="34" spans="1:41" ht="12" hidden="1">
      <c r="A34" s="54" t="s">
        <v>78</v>
      </c>
      <c r="B34" s="10">
        <v>36188.0354</v>
      </c>
      <c r="C34" s="11">
        <v>369</v>
      </c>
      <c r="D34" s="11">
        <v>7768</v>
      </c>
      <c r="E34" s="11">
        <v>145127</v>
      </c>
      <c r="F34" s="11">
        <v>6772812</v>
      </c>
      <c r="G34" s="11">
        <v>22361298</v>
      </c>
      <c r="H34" s="12">
        <v>0.49</v>
      </c>
      <c r="I34" s="11">
        <v>11424236</v>
      </c>
      <c r="J34" s="11">
        <v>10937062</v>
      </c>
      <c r="K34" s="12">
        <v>104.45</v>
      </c>
      <c r="L34" s="12">
        <v>3.3</v>
      </c>
      <c r="M34" s="12">
        <v>617.92</v>
      </c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21"/>
      <c r="AL34" s="21"/>
      <c r="AM34" s="21"/>
      <c r="AN34" s="21"/>
      <c r="AO34" s="21"/>
    </row>
    <row r="35" spans="1:41" ht="12" hidden="1">
      <c r="A35" s="54" t="s">
        <v>79</v>
      </c>
      <c r="B35" s="10">
        <v>36188.0354</v>
      </c>
      <c r="C35" s="11">
        <v>369</v>
      </c>
      <c r="D35" s="11">
        <v>7768</v>
      </c>
      <c r="E35" s="11">
        <v>145140</v>
      </c>
      <c r="F35" s="11">
        <v>6780828</v>
      </c>
      <c r="G35" s="11">
        <v>22368502</v>
      </c>
      <c r="H35" s="12">
        <v>0.32</v>
      </c>
      <c r="I35" s="11">
        <v>11426991</v>
      </c>
      <c r="J35" s="11">
        <v>10941511</v>
      </c>
      <c r="K35" s="12">
        <v>104.44</v>
      </c>
      <c r="L35" s="12">
        <v>3.3</v>
      </c>
      <c r="M35" s="12">
        <v>618.12</v>
      </c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21"/>
      <c r="AL35" s="21"/>
      <c r="AM35" s="21"/>
      <c r="AN35" s="21"/>
      <c r="AO35" s="21"/>
    </row>
    <row r="36" spans="1:41" ht="12" hidden="1">
      <c r="A36" s="54" t="s">
        <v>80</v>
      </c>
      <c r="B36" s="10">
        <v>36188.0354</v>
      </c>
      <c r="C36" s="11">
        <v>369</v>
      </c>
      <c r="D36" s="11">
        <v>7775</v>
      </c>
      <c r="E36" s="11">
        <v>145199</v>
      </c>
      <c r="F36" s="11">
        <v>6785187</v>
      </c>
      <c r="G36" s="11">
        <v>22381970</v>
      </c>
      <c r="H36" s="12">
        <v>0.6</v>
      </c>
      <c r="I36" s="11">
        <v>11432538</v>
      </c>
      <c r="J36" s="11">
        <v>10949432</v>
      </c>
      <c r="K36" s="12">
        <v>104.41</v>
      </c>
      <c r="L36" s="12">
        <v>3.3</v>
      </c>
      <c r="M36" s="12">
        <v>618.49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21"/>
      <c r="AL36" s="21"/>
      <c r="AM36" s="21"/>
      <c r="AN36" s="21"/>
      <c r="AO36" s="21"/>
    </row>
    <row r="37" spans="1:41" ht="12" hidden="1">
      <c r="A37" s="54" t="s">
        <v>81</v>
      </c>
      <c r="B37" s="10">
        <v>36188.0354</v>
      </c>
      <c r="C37" s="11">
        <v>369</v>
      </c>
      <c r="D37" s="11">
        <v>7775</v>
      </c>
      <c r="E37" s="11">
        <v>145198</v>
      </c>
      <c r="F37" s="11">
        <v>6791208</v>
      </c>
      <c r="G37" s="11">
        <v>22393488</v>
      </c>
      <c r="H37" s="12">
        <v>0.51</v>
      </c>
      <c r="I37" s="11">
        <v>11436848</v>
      </c>
      <c r="J37" s="11">
        <v>10956640</v>
      </c>
      <c r="K37" s="12">
        <v>104.38</v>
      </c>
      <c r="L37" s="12">
        <v>3.3</v>
      </c>
      <c r="M37" s="12">
        <v>618.81</v>
      </c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21"/>
      <c r="AL37" s="21"/>
      <c r="AM37" s="21"/>
      <c r="AN37" s="21"/>
      <c r="AO37" s="21"/>
    </row>
    <row r="38" spans="1:41" ht="12" hidden="1">
      <c r="A38" s="54" t="s">
        <v>82</v>
      </c>
      <c r="B38" s="10">
        <v>36188.0354</v>
      </c>
      <c r="C38" s="11">
        <v>369</v>
      </c>
      <c r="D38" s="11">
        <v>7775</v>
      </c>
      <c r="E38" s="11">
        <v>145196</v>
      </c>
      <c r="F38" s="11">
        <v>6802281</v>
      </c>
      <c r="G38" s="11">
        <v>22405568</v>
      </c>
      <c r="H38" s="12">
        <v>0.54</v>
      </c>
      <c r="I38" s="11">
        <v>11441651</v>
      </c>
      <c r="J38" s="11">
        <v>10963917</v>
      </c>
      <c r="K38" s="12">
        <v>104.36</v>
      </c>
      <c r="L38" s="12">
        <v>3.29</v>
      </c>
      <c r="M38" s="12">
        <v>619.14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21"/>
      <c r="AL38" s="21"/>
      <c r="AM38" s="21"/>
      <c r="AN38" s="21"/>
      <c r="AO38" s="21"/>
    </row>
    <row r="39" spans="1:41" ht="15" customHeight="1">
      <c r="A39" s="2" t="s">
        <v>70</v>
      </c>
      <c r="B39" s="18">
        <v>36188.0354</v>
      </c>
      <c r="C39" s="19">
        <v>369</v>
      </c>
      <c r="D39" s="19">
        <v>7809</v>
      </c>
      <c r="E39" s="19">
        <v>146267</v>
      </c>
      <c r="F39" s="19">
        <v>6925019</v>
      </c>
      <c r="G39" s="19">
        <v>22520776</v>
      </c>
      <c r="H39" s="20">
        <v>5.14</v>
      </c>
      <c r="I39" s="19">
        <v>11485409</v>
      </c>
      <c r="J39" s="19">
        <v>11035367</v>
      </c>
      <c r="K39" s="20">
        <v>104.08</v>
      </c>
      <c r="L39" s="20">
        <v>3.25</v>
      </c>
      <c r="M39" s="20">
        <v>622.33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ht="12" hidden="1">
      <c r="A40" s="54" t="s">
        <v>71</v>
      </c>
      <c r="B40" s="10">
        <v>36188.0354</v>
      </c>
      <c r="C40" s="11">
        <v>369</v>
      </c>
      <c r="D40" s="11">
        <v>7776</v>
      </c>
      <c r="E40" s="11">
        <v>145203</v>
      </c>
      <c r="F40" s="11">
        <v>6808670</v>
      </c>
      <c r="G40" s="11">
        <v>22414047</v>
      </c>
      <c r="H40" s="12">
        <v>0.38</v>
      </c>
      <c r="I40" s="11">
        <v>11444521</v>
      </c>
      <c r="J40" s="11">
        <v>10969526</v>
      </c>
      <c r="K40" s="12">
        <v>104.33</v>
      </c>
      <c r="L40" s="12">
        <v>3.29</v>
      </c>
      <c r="M40" s="12">
        <v>619.38</v>
      </c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</row>
    <row r="41" spans="1:41" ht="12" hidden="1">
      <c r="A41" s="54" t="s">
        <v>72</v>
      </c>
      <c r="B41" s="10">
        <v>36188.0354</v>
      </c>
      <c r="C41" s="11">
        <v>369</v>
      </c>
      <c r="D41" s="11">
        <v>7797</v>
      </c>
      <c r="E41" s="11">
        <v>146133</v>
      </c>
      <c r="F41" s="11">
        <v>6813723</v>
      </c>
      <c r="G41" s="11">
        <v>22421793</v>
      </c>
      <c r="H41" s="12">
        <v>0.35</v>
      </c>
      <c r="I41" s="11">
        <v>11447096</v>
      </c>
      <c r="J41" s="11">
        <v>10974697</v>
      </c>
      <c r="K41" s="12">
        <v>104.3</v>
      </c>
      <c r="L41" s="12">
        <v>3.29</v>
      </c>
      <c r="M41" s="12">
        <v>619.59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</row>
    <row r="42" spans="1:41" ht="12" hidden="1">
      <c r="A42" s="54" t="s">
        <v>73</v>
      </c>
      <c r="B42" s="10">
        <v>36188.0354</v>
      </c>
      <c r="C42" s="11">
        <v>369</v>
      </c>
      <c r="D42" s="11">
        <v>7797</v>
      </c>
      <c r="E42" s="11">
        <v>146164</v>
      </c>
      <c r="F42" s="11">
        <v>6824876</v>
      </c>
      <c r="G42" s="11">
        <v>22429972</v>
      </c>
      <c r="H42" s="12">
        <v>0.36</v>
      </c>
      <c r="I42" s="11">
        <v>11449667</v>
      </c>
      <c r="J42" s="11">
        <v>10980305</v>
      </c>
      <c r="K42" s="12">
        <v>104.27</v>
      </c>
      <c r="L42" s="12">
        <v>3.29</v>
      </c>
      <c r="M42" s="12">
        <v>619.82</v>
      </c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</row>
    <row r="43" spans="1:41" ht="12" hidden="1">
      <c r="A43" s="54" t="s">
        <v>74</v>
      </c>
      <c r="B43" s="10">
        <v>36188.0354</v>
      </c>
      <c r="C43" s="11">
        <v>369</v>
      </c>
      <c r="D43" s="11">
        <v>7796</v>
      </c>
      <c r="E43" s="11">
        <v>146140</v>
      </c>
      <c r="F43" s="11">
        <v>6834573</v>
      </c>
      <c r="G43" s="11">
        <v>22440435</v>
      </c>
      <c r="H43" s="12">
        <v>0.47</v>
      </c>
      <c r="I43" s="11">
        <v>11453842</v>
      </c>
      <c r="J43" s="11">
        <v>10986593</v>
      </c>
      <c r="K43" s="12">
        <v>104.25</v>
      </c>
      <c r="L43" s="12">
        <v>3.28</v>
      </c>
      <c r="M43" s="12">
        <v>620.11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</row>
    <row r="44" spans="1:41" ht="12" hidden="1">
      <c r="A44" s="54" t="s">
        <v>75</v>
      </c>
      <c r="B44" s="10">
        <v>36188.0354</v>
      </c>
      <c r="C44" s="11">
        <v>369</v>
      </c>
      <c r="D44" s="11">
        <v>7796</v>
      </c>
      <c r="E44" s="11">
        <v>146140</v>
      </c>
      <c r="F44" s="11">
        <v>6844760</v>
      </c>
      <c r="G44" s="11">
        <v>22448817</v>
      </c>
      <c r="H44" s="12">
        <v>0.37</v>
      </c>
      <c r="I44" s="11">
        <v>11456968</v>
      </c>
      <c r="J44" s="11">
        <v>10991849</v>
      </c>
      <c r="K44" s="12">
        <v>104.23</v>
      </c>
      <c r="L44" s="12">
        <v>3.28</v>
      </c>
      <c r="M44" s="12">
        <v>620.34</v>
      </c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</row>
    <row r="45" spans="1:41" ht="12" hidden="1">
      <c r="A45" s="54" t="s">
        <v>76</v>
      </c>
      <c r="B45" s="10">
        <v>36188.0354</v>
      </c>
      <c r="C45" s="11">
        <v>369</v>
      </c>
      <c r="D45" s="11">
        <v>7796</v>
      </c>
      <c r="E45" s="11">
        <v>146140</v>
      </c>
      <c r="F45" s="11">
        <v>6859780</v>
      </c>
      <c r="G45" s="11">
        <v>22457488</v>
      </c>
      <c r="H45" s="12">
        <v>0.39</v>
      </c>
      <c r="I45" s="11">
        <v>11460250</v>
      </c>
      <c r="J45" s="11">
        <v>10997238</v>
      </c>
      <c r="K45" s="12">
        <v>104.21</v>
      </c>
      <c r="L45" s="12">
        <v>3.27</v>
      </c>
      <c r="M45" s="12">
        <v>620.58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</row>
    <row r="46" spans="1:41" ht="12" hidden="1">
      <c r="A46" s="54" t="s">
        <v>77</v>
      </c>
      <c r="B46" s="10">
        <v>36188.0354</v>
      </c>
      <c r="C46" s="11">
        <v>369</v>
      </c>
      <c r="D46" s="11">
        <v>7796</v>
      </c>
      <c r="E46" s="11">
        <v>146150</v>
      </c>
      <c r="F46" s="11">
        <v>6872565</v>
      </c>
      <c r="G46" s="11">
        <v>22467176</v>
      </c>
      <c r="H46" s="12">
        <v>0.43</v>
      </c>
      <c r="I46" s="11">
        <v>11463718</v>
      </c>
      <c r="J46" s="11">
        <v>11003458</v>
      </c>
      <c r="K46" s="12">
        <v>104.18</v>
      </c>
      <c r="L46" s="12">
        <v>3.27</v>
      </c>
      <c r="M46" s="12">
        <v>620.85</v>
      </c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</row>
    <row r="47" spans="1:41" ht="12" hidden="1">
      <c r="A47" s="54" t="s">
        <v>78</v>
      </c>
      <c r="B47" s="10">
        <v>36188.0354</v>
      </c>
      <c r="C47" s="11">
        <v>369</v>
      </c>
      <c r="D47" s="11">
        <v>7795</v>
      </c>
      <c r="E47" s="11">
        <v>146158</v>
      </c>
      <c r="F47" s="11">
        <v>6885558</v>
      </c>
      <c r="G47" s="11">
        <v>22475585</v>
      </c>
      <c r="H47" s="12">
        <v>0.37</v>
      </c>
      <c r="I47" s="11">
        <v>11466882</v>
      </c>
      <c r="J47" s="11">
        <v>11008703</v>
      </c>
      <c r="K47" s="12">
        <v>104.16</v>
      </c>
      <c r="L47" s="12">
        <v>3.26</v>
      </c>
      <c r="M47" s="12">
        <v>621.08</v>
      </c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</row>
    <row r="48" spans="1:41" ht="12" hidden="1">
      <c r="A48" s="54" t="s">
        <v>79</v>
      </c>
      <c r="B48" s="10">
        <v>36188.0354</v>
      </c>
      <c r="C48" s="11">
        <v>369</v>
      </c>
      <c r="D48" s="11">
        <v>7809</v>
      </c>
      <c r="E48" s="11">
        <v>146284</v>
      </c>
      <c r="F48" s="11">
        <v>6898156</v>
      </c>
      <c r="G48" s="11">
        <v>22484364</v>
      </c>
      <c r="H48" s="12">
        <v>0.39</v>
      </c>
      <c r="I48" s="11">
        <v>11470397</v>
      </c>
      <c r="J48" s="11">
        <v>11013967</v>
      </c>
      <c r="K48" s="12">
        <v>104.14</v>
      </c>
      <c r="L48" s="12">
        <v>3.26</v>
      </c>
      <c r="M48" s="12">
        <v>621.32</v>
      </c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</row>
    <row r="49" spans="1:41" ht="12" hidden="1">
      <c r="A49" s="54" t="s">
        <v>80</v>
      </c>
      <c r="B49" s="10">
        <v>36188.0354</v>
      </c>
      <c r="C49" s="11">
        <v>369</v>
      </c>
      <c r="D49" s="11">
        <v>7809</v>
      </c>
      <c r="E49" s="11">
        <v>146275</v>
      </c>
      <c r="F49" s="11">
        <v>6905439</v>
      </c>
      <c r="G49" s="11">
        <v>22496285</v>
      </c>
      <c r="H49" s="12">
        <v>0.53</v>
      </c>
      <c r="I49" s="11">
        <v>11475300</v>
      </c>
      <c r="J49" s="11">
        <v>11020985</v>
      </c>
      <c r="K49" s="12">
        <v>104.12</v>
      </c>
      <c r="L49" s="12">
        <v>3.26</v>
      </c>
      <c r="M49" s="12">
        <v>621.65</v>
      </c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</row>
    <row r="50" spans="1:41" ht="12" hidden="1">
      <c r="A50" s="54" t="s">
        <v>81</v>
      </c>
      <c r="B50" s="10">
        <v>36188.0354</v>
      </c>
      <c r="C50" s="11">
        <v>369</v>
      </c>
      <c r="D50" s="11">
        <v>7809</v>
      </c>
      <c r="E50" s="11">
        <v>146264</v>
      </c>
      <c r="F50" s="11">
        <v>6914651</v>
      </c>
      <c r="G50" s="11">
        <v>22507693</v>
      </c>
      <c r="H50" s="12">
        <v>0.51</v>
      </c>
      <c r="I50" s="11">
        <v>11479971</v>
      </c>
      <c r="J50" s="11">
        <v>11027722</v>
      </c>
      <c r="K50" s="12">
        <v>104.1</v>
      </c>
      <c r="L50" s="12">
        <v>3.26</v>
      </c>
      <c r="M50" s="12">
        <v>621.97</v>
      </c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</row>
    <row r="51" spans="1:41" ht="12" hidden="1">
      <c r="A51" s="54" t="s">
        <v>82</v>
      </c>
      <c r="B51" s="10">
        <v>36188.0354</v>
      </c>
      <c r="C51" s="11">
        <v>369</v>
      </c>
      <c r="D51" s="11">
        <v>7809</v>
      </c>
      <c r="E51" s="11">
        <v>146266</v>
      </c>
      <c r="F51" s="11">
        <v>6925019</v>
      </c>
      <c r="G51" s="11">
        <v>22520776</v>
      </c>
      <c r="H51" s="12">
        <v>0.58</v>
      </c>
      <c r="I51" s="11">
        <v>11485409</v>
      </c>
      <c r="J51" s="11">
        <v>11035367</v>
      </c>
      <c r="K51" s="12">
        <v>104.08</v>
      </c>
      <c r="L51" s="12">
        <v>3.25</v>
      </c>
      <c r="M51" s="12">
        <v>622.33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</row>
    <row r="52" spans="1:41" ht="15" customHeight="1">
      <c r="A52" s="2" t="s">
        <v>83</v>
      </c>
      <c r="B52" s="18">
        <v>36188.0354</v>
      </c>
      <c r="C52" s="19">
        <v>369</v>
      </c>
      <c r="D52" s="19">
        <v>7809</v>
      </c>
      <c r="E52" s="19">
        <v>145971</v>
      </c>
      <c r="F52" s="19">
        <v>7047168</v>
      </c>
      <c r="G52" s="19">
        <v>22604550</v>
      </c>
      <c r="H52" s="20">
        <v>3.72</v>
      </c>
      <c r="I52" s="19">
        <v>11515062</v>
      </c>
      <c r="J52" s="19">
        <v>11089488</v>
      </c>
      <c r="K52" s="20">
        <v>103.84</v>
      </c>
      <c r="L52" s="20">
        <v>3.21</v>
      </c>
      <c r="M52" s="20">
        <v>624.64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</row>
    <row r="53" spans="1:41" ht="12" hidden="1">
      <c r="A53" s="54" t="s">
        <v>71</v>
      </c>
      <c r="B53" s="10">
        <v>36188.0354</v>
      </c>
      <c r="C53" s="11">
        <v>369</v>
      </c>
      <c r="D53" s="11">
        <v>7809</v>
      </c>
      <c r="E53" s="11">
        <v>145619</v>
      </c>
      <c r="F53" s="11">
        <v>6932254</v>
      </c>
      <c r="G53" s="11">
        <v>22528673</v>
      </c>
      <c r="H53" s="12">
        <v>0.35</v>
      </c>
      <c r="I53" s="11">
        <v>11488016</v>
      </c>
      <c r="J53" s="11">
        <v>11040657</v>
      </c>
      <c r="K53" s="12">
        <v>104.05</v>
      </c>
      <c r="L53" s="12">
        <v>3.25</v>
      </c>
      <c r="M53" s="12">
        <v>622.54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</row>
    <row r="54" spans="1:41" ht="12" hidden="1">
      <c r="A54" s="54" t="s">
        <v>72</v>
      </c>
      <c r="B54" s="10">
        <v>36188.0354</v>
      </c>
      <c r="C54" s="11">
        <v>369</v>
      </c>
      <c r="D54" s="11">
        <v>7809</v>
      </c>
      <c r="E54" s="11">
        <v>145640</v>
      </c>
      <c r="F54" s="11">
        <v>6939323</v>
      </c>
      <c r="G54" s="11">
        <v>22533951</v>
      </c>
      <c r="H54" s="12">
        <v>0.23</v>
      </c>
      <c r="I54" s="11">
        <v>11489540</v>
      </c>
      <c r="J54" s="11">
        <v>11044411</v>
      </c>
      <c r="K54" s="12">
        <v>104.03</v>
      </c>
      <c r="L54" s="12">
        <v>3.25</v>
      </c>
      <c r="M54" s="12">
        <v>622.69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</row>
    <row r="55" spans="1:41" ht="12" hidden="1">
      <c r="A55" s="54" t="s">
        <v>73</v>
      </c>
      <c r="B55" s="10">
        <v>36188.0354</v>
      </c>
      <c r="C55" s="11">
        <v>369</v>
      </c>
      <c r="D55" s="11">
        <v>7809</v>
      </c>
      <c r="E55" s="11">
        <v>145693</v>
      </c>
      <c r="F55" s="11">
        <v>6949664</v>
      </c>
      <c r="G55" s="11">
        <v>22540155</v>
      </c>
      <c r="H55" s="12">
        <v>0.28</v>
      </c>
      <c r="I55" s="11">
        <v>11491581</v>
      </c>
      <c r="J55" s="11">
        <v>11048574</v>
      </c>
      <c r="K55" s="12">
        <v>104.01</v>
      </c>
      <c r="L55" s="12">
        <v>3.24</v>
      </c>
      <c r="M55" s="12">
        <v>622.86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spans="1:41" ht="12" hidden="1">
      <c r="A56" s="54" t="s">
        <v>74</v>
      </c>
      <c r="B56" s="10">
        <v>36188.0354</v>
      </c>
      <c r="C56" s="11">
        <v>369</v>
      </c>
      <c r="D56" s="11">
        <v>7809</v>
      </c>
      <c r="E56" s="11">
        <v>145706</v>
      </c>
      <c r="F56" s="11">
        <v>6959015</v>
      </c>
      <c r="G56" s="11">
        <v>22545429</v>
      </c>
      <c r="H56" s="12">
        <v>0.23</v>
      </c>
      <c r="I56" s="11">
        <v>11493159</v>
      </c>
      <c r="J56" s="11">
        <v>11052270</v>
      </c>
      <c r="K56" s="12">
        <v>103.99</v>
      </c>
      <c r="L56" s="12">
        <v>3.24</v>
      </c>
      <c r="M56" s="12">
        <v>623.01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</row>
    <row r="57" spans="1:41" ht="12" hidden="1">
      <c r="A57" s="54" t="s">
        <v>75</v>
      </c>
      <c r="B57" s="10">
        <v>36188.0354</v>
      </c>
      <c r="C57" s="11">
        <v>369</v>
      </c>
      <c r="D57" s="11">
        <v>7809</v>
      </c>
      <c r="E57" s="11">
        <v>145712</v>
      </c>
      <c r="F57" s="11">
        <v>6969663</v>
      </c>
      <c r="G57" s="11">
        <v>22549292</v>
      </c>
      <c r="H57" s="12">
        <v>0.17</v>
      </c>
      <c r="I57" s="11">
        <v>11494307</v>
      </c>
      <c r="J57" s="11">
        <v>11054985</v>
      </c>
      <c r="K57" s="12">
        <v>103.97</v>
      </c>
      <c r="L57" s="12">
        <v>3.24</v>
      </c>
      <c r="M57" s="12">
        <v>623.11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</row>
    <row r="58" spans="1:41" ht="12" hidden="1">
      <c r="A58" s="54" t="s">
        <v>76</v>
      </c>
      <c r="B58" s="10">
        <v>36188.0354</v>
      </c>
      <c r="C58" s="11">
        <v>369</v>
      </c>
      <c r="D58" s="11">
        <v>7809</v>
      </c>
      <c r="E58" s="11">
        <v>145861</v>
      </c>
      <c r="F58" s="11">
        <v>6982530</v>
      </c>
      <c r="G58" s="11">
        <v>22554253</v>
      </c>
      <c r="H58" s="12">
        <v>0.22</v>
      </c>
      <c r="I58" s="11">
        <v>11495842</v>
      </c>
      <c r="J58" s="11">
        <v>11058411</v>
      </c>
      <c r="K58" s="12">
        <v>103.96</v>
      </c>
      <c r="L58" s="12">
        <v>3.23</v>
      </c>
      <c r="M58" s="12">
        <v>623.25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</row>
    <row r="59" spans="1:41" ht="12" hidden="1">
      <c r="A59" s="54" t="s">
        <v>77</v>
      </c>
      <c r="B59" s="10">
        <v>36188.0354</v>
      </c>
      <c r="C59" s="11">
        <v>369</v>
      </c>
      <c r="D59" s="11">
        <v>7809</v>
      </c>
      <c r="E59" s="11">
        <v>145872</v>
      </c>
      <c r="F59" s="11">
        <v>6994039</v>
      </c>
      <c r="G59" s="11">
        <v>22560996</v>
      </c>
      <c r="H59" s="12">
        <v>0.3</v>
      </c>
      <c r="I59" s="11">
        <v>11498277</v>
      </c>
      <c r="J59" s="11">
        <v>11062719</v>
      </c>
      <c r="K59" s="12">
        <v>103.94</v>
      </c>
      <c r="L59" s="12">
        <v>3.23</v>
      </c>
      <c r="M59" s="12">
        <v>623.44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</row>
    <row r="60" spans="1:41" ht="12" hidden="1">
      <c r="A60" s="54" t="s">
        <v>78</v>
      </c>
      <c r="B60" s="10">
        <v>36188.0354</v>
      </c>
      <c r="C60" s="11">
        <v>369</v>
      </c>
      <c r="D60" s="11">
        <v>7809</v>
      </c>
      <c r="E60" s="11">
        <v>145943</v>
      </c>
      <c r="F60" s="11">
        <v>7005418</v>
      </c>
      <c r="G60" s="11">
        <v>22567203</v>
      </c>
      <c r="H60" s="12">
        <v>0.28</v>
      </c>
      <c r="I60" s="11">
        <v>11500492</v>
      </c>
      <c r="J60" s="11">
        <v>11066711</v>
      </c>
      <c r="K60" s="12">
        <v>103.92</v>
      </c>
      <c r="L60" s="12">
        <v>3.22</v>
      </c>
      <c r="M60" s="12">
        <v>623.61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</row>
    <row r="61" spans="1:41" ht="12" hidden="1">
      <c r="A61" s="54" t="s">
        <v>79</v>
      </c>
      <c r="B61" s="10">
        <v>36188.0354</v>
      </c>
      <c r="C61" s="11">
        <v>369</v>
      </c>
      <c r="D61" s="11">
        <v>7809</v>
      </c>
      <c r="E61" s="11">
        <v>145924</v>
      </c>
      <c r="F61" s="11">
        <v>7019327</v>
      </c>
      <c r="G61" s="11">
        <v>22573965</v>
      </c>
      <c r="H61" s="12">
        <v>0.3</v>
      </c>
      <c r="I61" s="11">
        <v>11503027</v>
      </c>
      <c r="J61" s="11">
        <v>11070938</v>
      </c>
      <c r="K61" s="12">
        <v>103.9</v>
      </c>
      <c r="L61" s="12">
        <v>3.22</v>
      </c>
      <c r="M61" s="12">
        <v>623.8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</row>
    <row r="62" spans="1:41" ht="12" hidden="1">
      <c r="A62" s="54" t="s">
        <v>80</v>
      </c>
      <c r="B62" s="10">
        <v>36188.0354</v>
      </c>
      <c r="C62" s="11">
        <v>369</v>
      </c>
      <c r="D62" s="11">
        <v>7809</v>
      </c>
      <c r="E62" s="11">
        <v>145936</v>
      </c>
      <c r="F62" s="11">
        <v>7026568</v>
      </c>
      <c r="G62" s="11">
        <v>22584281</v>
      </c>
      <c r="H62" s="12">
        <v>0.46</v>
      </c>
      <c r="I62" s="11">
        <v>11507219</v>
      </c>
      <c r="J62" s="11">
        <v>11077062</v>
      </c>
      <c r="K62" s="12">
        <v>103.88</v>
      </c>
      <c r="L62" s="12">
        <v>3.21</v>
      </c>
      <c r="M62" s="12">
        <v>624.08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</row>
    <row r="63" spans="1:41" ht="12" hidden="1">
      <c r="A63" s="54" t="s">
        <v>81</v>
      </c>
      <c r="B63" s="10">
        <v>36188.0354</v>
      </c>
      <c r="C63" s="11">
        <v>369</v>
      </c>
      <c r="D63" s="11">
        <v>7809</v>
      </c>
      <c r="E63" s="11">
        <v>145960</v>
      </c>
      <c r="F63" s="11">
        <v>7036211</v>
      </c>
      <c r="G63" s="11">
        <v>22593641</v>
      </c>
      <c r="H63" s="12">
        <v>0.41</v>
      </c>
      <c r="I63" s="11">
        <v>11510922</v>
      </c>
      <c r="J63" s="11">
        <v>11082719</v>
      </c>
      <c r="K63" s="12">
        <v>103.86</v>
      </c>
      <c r="L63" s="12">
        <v>3.21</v>
      </c>
      <c r="M63" s="12">
        <v>624.34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</row>
    <row r="64" spans="1:41" ht="12" hidden="1">
      <c r="A64" s="54" t="s">
        <v>82</v>
      </c>
      <c r="B64" s="10">
        <v>36188.0354</v>
      </c>
      <c r="C64" s="11">
        <v>369</v>
      </c>
      <c r="D64" s="11">
        <v>7809</v>
      </c>
      <c r="E64" s="11">
        <v>145971</v>
      </c>
      <c r="F64" s="11">
        <v>7047168</v>
      </c>
      <c r="G64" s="11">
        <v>22604550</v>
      </c>
      <c r="H64" s="12">
        <v>0.48</v>
      </c>
      <c r="I64" s="11">
        <v>11515062</v>
      </c>
      <c r="J64" s="11">
        <v>11089488</v>
      </c>
      <c r="K64" s="12">
        <v>103.84</v>
      </c>
      <c r="L64" s="12">
        <v>3.21</v>
      </c>
      <c r="M64" s="12">
        <v>624.64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</row>
    <row r="65" spans="1:41" s="9" customFormat="1" ht="15" customHeight="1">
      <c r="A65" s="4" t="s">
        <v>84</v>
      </c>
      <c r="B65" s="5">
        <v>36188.0354</v>
      </c>
      <c r="C65" s="6">
        <v>368</v>
      </c>
      <c r="D65" s="6">
        <v>7810</v>
      </c>
      <c r="E65" s="6">
        <v>146225</v>
      </c>
      <c r="F65" s="6">
        <v>7179943</v>
      </c>
      <c r="G65" s="6">
        <v>22689122</v>
      </c>
      <c r="H65" s="7">
        <v>3.74</v>
      </c>
      <c r="I65" s="6">
        <v>11541585</v>
      </c>
      <c r="J65" s="6">
        <v>11147537</v>
      </c>
      <c r="K65" s="7">
        <v>103.53</v>
      </c>
      <c r="L65" s="7">
        <v>3.16</v>
      </c>
      <c r="M65" s="7">
        <v>626.98</v>
      </c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spans="1:41" ht="12">
      <c r="A66" s="54" t="s">
        <v>71</v>
      </c>
      <c r="B66" s="10">
        <v>36188.0354</v>
      </c>
      <c r="C66" s="11">
        <v>368</v>
      </c>
      <c r="D66" s="11">
        <v>7809</v>
      </c>
      <c r="E66" s="11">
        <v>146084</v>
      </c>
      <c r="F66" s="11">
        <v>7052616</v>
      </c>
      <c r="G66" s="11">
        <v>22610665</v>
      </c>
      <c r="H66" s="12">
        <v>0.27</v>
      </c>
      <c r="I66" s="11">
        <v>11516856</v>
      </c>
      <c r="J66" s="11">
        <v>11093809</v>
      </c>
      <c r="K66" s="12">
        <v>103.81</v>
      </c>
      <c r="L66" s="12">
        <v>3.21</v>
      </c>
      <c r="M66" s="12">
        <v>624.81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</row>
    <row r="67" spans="1:41" ht="12">
      <c r="A67" s="54" t="s">
        <v>72</v>
      </c>
      <c r="B67" s="10">
        <v>36188.0354</v>
      </c>
      <c r="C67" s="11">
        <v>368</v>
      </c>
      <c r="D67" s="11">
        <v>7809</v>
      </c>
      <c r="E67" s="11">
        <v>146083</v>
      </c>
      <c r="F67" s="11">
        <v>7060086</v>
      </c>
      <c r="G67" s="11">
        <v>22615997</v>
      </c>
      <c r="H67" s="12">
        <v>0.24</v>
      </c>
      <c r="I67" s="11">
        <v>11518036</v>
      </c>
      <c r="J67" s="11">
        <v>11097961</v>
      </c>
      <c r="K67" s="12">
        <v>103.79</v>
      </c>
      <c r="L67" s="12">
        <v>3.2</v>
      </c>
      <c r="M67" s="12">
        <v>624.96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</row>
    <row r="68" spans="1:41" ht="12">
      <c r="A68" s="54" t="s">
        <v>73</v>
      </c>
      <c r="B68" s="10">
        <v>36188.0354</v>
      </c>
      <c r="C68" s="11">
        <v>368</v>
      </c>
      <c r="D68" s="11">
        <v>7809</v>
      </c>
      <c r="E68" s="11">
        <v>146085</v>
      </c>
      <c r="F68" s="11">
        <v>7068793</v>
      </c>
      <c r="G68" s="11">
        <v>22621478</v>
      </c>
      <c r="H68" s="12">
        <v>0.24</v>
      </c>
      <c r="I68" s="11">
        <v>11519578</v>
      </c>
      <c r="J68" s="11">
        <v>11101900</v>
      </c>
      <c r="K68" s="12">
        <v>103.76</v>
      </c>
      <c r="L68" s="12">
        <v>3.2</v>
      </c>
      <c r="M68" s="12">
        <v>625.11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</row>
    <row r="69" spans="1:41" ht="12">
      <c r="A69" s="54" t="s">
        <v>74</v>
      </c>
      <c r="B69" s="10">
        <v>36188.0354</v>
      </c>
      <c r="C69" s="11">
        <v>368</v>
      </c>
      <c r="D69" s="11">
        <v>7809</v>
      </c>
      <c r="E69" s="11">
        <v>146112</v>
      </c>
      <c r="F69" s="11">
        <v>7081171</v>
      </c>
      <c r="G69" s="11">
        <v>22626589</v>
      </c>
      <c r="H69" s="12">
        <v>0.23</v>
      </c>
      <c r="I69" s="11">
        <v>11520763</v>
      </c>
      <c r="J69" s="11">
        <v>11105826</v>
      </c>
      <c r="K69" s="12">
        <v>103.74</v>
      </c>
      <c r="L69" s="12">
        <v>3.2</v>
      </c>
      <c r="M69" s="12">
        <v>625.25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</row>
    <row r="70" spans="1:41" ht="12">
      <c r="A70" s="54" t="s">
        <v>75</v>
      </c>
      <c r="B70" s="10">
        <v>36188.0354</v>
      </c>
      <c r="C70" s="11">
        <v>368</v>
      </c>
      <c r="D70" s="11">
        <v>7809</v>
      </c>
      <c r="E70" s="11">
        <v>146180</v>
      </c>
      <c r="F70" s="11">
        <v>7094835</v>
      </c>
      <c r="G70" s="11">
        <v>22632661</v>
      </c>
      <c r="H70" s="12">
        <v>0.27</v>
      </c>
      <c r="I70" s="11">
        <v>11522862</v>
      </c>
      <c r="J70" s="11">
        <v>11109799</v>
      </c>
      <c r="K70" s="12">
        <v>103.72</v>
      </c>
      <c r="L70" s="12">
        <v>3.19</v>
      </c>
      <c r="M70" s="12">
        <v>625.42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</row>
    <row r="71" spans="1:41" ht="12">
      <c r="A71" s="54" t="s">
        <v>76</v>
      </c>
      <c r="B71" s="10">
        <v>36188.0354</v>
      </c>
      <c r="C71" s="11">
        <v>368</v>
      </c>
      <c r="D71" s="11">
        <v>7809</v>
      </c>
      <c r="E71" s="11">
        <v>146171</v>
      </c>
      <c r="F71" s="11">
        <v>7109954</v>
      </c>
      <c r="G71" s="11">
        <v>22640250</v>
      </c>
      <c r="H71" s="12">
        <v>0.34</v>
      </c>
      <c r="I71" s="11">
        <v>11525233</v>
      </c>
      <c r="J71" s="11">
        <v>11115017</v>
      </c>
      <c r="K71" s="12">
        <v>103.69</v>
      </c>
      <c r="L71" s="12">
        <v>3.18</v>
      </c>
      <c r="M71" s="12">
        <v>625.63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</row>
    <row r="72" spans="1:41" ht="12">
      <c r="A72" s="54" t="s">
        <v>77</v>
      </c>
      <c r="B72" s="10">
        <v>36188.0354</v>
      </c>
      <c r="C72" s="11">
        <v>368</v>
      </c>
      <c r="D72" s="11">
        <v>7809</v>
      </c>
      <c r="E72" s="11">
        <v>146167</v>
      </c>
      <c r="F72" s="11">
        <v>7122122</v>
      </c>
      <c r="G72" s="11">
        <v>22647160</v>
      </c>
      <c r="H72" s="12">
        <v>0.31</v>
      </c>
      <c r="I72" s="11">
        <v>11527241</v>
      </c>
      <c r="J72" s="11">
        <v>11119919</v>
      </c>
      <c r="K72" s="12">
        <v>103.66</v>
      </c>
      <c r="L72" s="12">
        <v>3.18</v>
      </c>
      <c r="M72" s="12">
        <v>625.82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</row>
    <row r="73" spans="1:41" ht="12">
      <c r="A73" s="54" t="s">
        <v>78</v>
      </c>
      <c r="B73" s="10">
        <v>36188.0354</v>
      </c>
      <c r="C73" s="11">
        <v>368</v>
      </c>
      <c r="D73" s="11">
        <v>7809</v>
      </c>
      <c r="E73" s="11">
        <v>146155</v>
      </c>
      <c r="F73" s="11">
        <v>7135611</v>
      </c>
      <c r="G73" s="11">
        <v>22653642</v>
      </c>
      <c r="H73" s="12">
        <v>0.29</v>
      </c>
      <c r="I73" s="11">
        <v>11529504</v>
      </c>
      <c r="J73" s="11">
        <v>11124138</v>
      </c>
      <c r="K73" s="12">
        <v>103.64</v>
      </c>
      <c r="L73" s="12">
        <v>3.17</v>
      </c>
      <c r="M73" s="12">
        <v>626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</row>
    <row r="74" spans="1:41" ht="12">
      <c r="A74" s="54" t="s">
        <v>79</v>
      </c>
      <c r="B74" s="10">
        <v>36188.0354</v>
      </c>
      <c r="C74" s="11">
        <v>368</v>
      </c>
      <c r="D74" s="11">
        <v>7810</v>
      </c>
      <c r="E74" s="11">
        <v>146181</v>
      </c>
      <c r="F74" s="11">
        <v>7151352</v>
      </c>
      <c r="G74" s="11">
        <v>22659341</v>
      </c>
      <c r="H74" s="12">
        <v>0.25</v>
      </c>
      <c r="I74" s="11">
        <v>11531000</v>
      </c>
      <c r="J74" s="11">
        <v>11128341</v>
      </c>
      <c r="K74" s="12">
        <v>103.62</v>
      </c>
      <c r="L74" s="12">
        <v>3.17</v>
      </c>
      <c r="M74" s="12">
        <v>626.16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</row>
    <row r="75" spans="1:41" ht="12">
      <c r="A75" s="54" t="s">
        <v>80</v>
      </c>
      <c r="B75" s="10">
        <v>36188.0354</v>
      </c>
      <c r="C75" s="11">
        <v>368</v>
      </c>
      <c r="D75" s="11">
        <v>7810</v>
      </c>
      <c r="E75" s="11">
        <v>146218</v>
      </c>
      <c r="F75" s="11">
        <v>7158590</v>
      </c>
      <c r="G75" s="11">
        <v>22668274</v>
      </c>
      <c r="H75" s="12">
        <v>0.39</v>
      </c>
      <c r="I75" s="11">
        <v>11534178</v>
      </c>
      <c r="J75" s="11">
        <v>11134096</v>
      </c>
      <c r="K75" s="12">
        <v>103.59</v>
      </c>
      <c r="L75" s="12">
        <v>3.17</v>
      </c>
      <c r="M75" s="12">
        <v>626.4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</row>
    <row r="76" spans="1:41" ht="12">
      <c r="A76" s="54" t="s">
        <v>81</v>
      </c>
      <c r="B76" s="10">
        <v>36188.0354</v>
      </c>
      <c r="C76" s="11">
        <v>368</v>
      </c>
      <c r="D76" s="11">
        <v>7810</v>
      </c>
      <c r="E76" s="11">
        <v>146224</v>
      </c>
      <c r="F76" s="11">
        <v>7167786</v>
      </c>
      <c r="G76" s="11">
        <v>22678940</v>
      </c>
      <c r="H76" s="12">
        <v>0.47</v>
      </c>
      <c r="I76" s="11">
        <v>11538077</v>
      </c>
      <c r="J76" s="11">
        <v>11140863</v>
      </c>
      <c r="K76" s="12">
        <v>103.57</v>
      </c>
      <c r="L76" s="12">
        <v>3.16</v>
      </c>
      <c r="M76" s="12">
        <v>626.7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</row>
    <row r="77" spans="1:41" ht="12">
      <c r="A77" s="54" t="s">
        <v>174</v>
      </c>
      <c r="B77" s="10">
        <v>36188.0354</v>
      </c>
      <c r="C77" s="11">
        <v>368</v>
      </c>
      <c r="D77" s="11">
        <v>7810</v>
      </c>
      <c r="E77" s="11">
        <v>146225</v>
      </c>
      <c r="F77" s="11">
        <v>7179943</v>
      </c>
      <c r="G77" s="11">
        <v>22689122</v>
      </c>
      <c r="H77" s="12">
        <v>0.45</v>
      </c>
      <c r="I77" s="11">
        <v>11541585</v>
      </c>
      <c r="J77" s="11">
        <v>11147537</v>
      </c>
      <c r="K77" s="12">
        <v>103.53</v>
      </c>
      <c r="L77" s="12">
        <v>3.16</v>
      </c>
      <c r="M77" s="12">
        <v>626.98</v>
      </c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</row>
    <row r="78" spans="1:41" s="9" customFormat="1" ht="15" customHeight="1">
      <c r="A78" s="4" t="s">
        <v>256</v>
      </c>
      <c r="B78" s="5">
        <v>36188.0354</v>
      </c>
      <c r="C78" s="6">
        <v>368</v>
      </c>
      <c r="D78" s="6">
        <v>7832</v>
      </c>
      <c r="E78" s="6">
        <v>146940</v>
      </c>
      <c r="F78" s="6">
        <v>7282350</v>
      </c>
      <c r="G78" s="6">
        <v>22752547</v>
      </c>
      <c r="H78" s="7">
        <v>2.8</v>
      </c>
      <c r="I78" s="6">
        <v>11557318</v>
      </c>
      <c r="J78" s="6">
        <v>11195229</v>
      </c>
      <c r="K78" s="7">
        <v>103.23</v>
      </c>
      <c r="L78" s="7">
        <v>3.12</v>
      </c>
      <c r="M78" s="7">
        <v>628.73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</row>
    <row r="79" spans="1:41" ht="12">
      <c r="A79" s="54" t="s">
        <v>71</v>
      </c>
      <c r="B79" s="10">
        <v>36188.0354</v>
      </c>
      <c r="C79" s="11">
        <v>368</v>
      </c>
      <c r="D79" s="11">
        <v>7810</v>
      </c>
      <c r="E79" s="11">
        <v>146294</v>
      </c>
      <c r="F79" s="11">
        <v>7188946</v>
      </c>
      <c r="G79" s="11">
        <v>22696349</v>
      </c>
      <c r="H79" s="12">
        <v>0.32</v>
      </c>
      <c r="I79" s="11">
        <v>11543716</v>
      </c>
      <c r="J79" s="11">
        <v>11152633</v>
      </c>
      <c r="K79" s="12">
        <v>103.51</v>
      </c>
      <c r="L79" s="12">
        <v>3.16</v>
      </c>
      <c r="M79" s="12">
        <v>627.18</v>
      </c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</row>
    <row r="80" spans="1:41" ht="12">
      <c r="A80" s="54" t="s">
        <v>72</v>
      </c>
      <c r="B80" s="10">
        <v>36188.0354</v>
      </c>
      <c r="C80" s="11">
        <v>368</v>
      </c>
      <c r="D80" s="11">
        <v>7810</v>
      </c>
      <c r="E80" s="11">
        <v>146302</v>
      </c>
      <c r="F80" s="11">
        <v>7194437</v>
      </c>
      <c r="G80" s="11">
        <v>22701627</v>
      </c>
      <c r="H80" s="12">
        <v>0.23</v>
      </c>
      <c r="I80" s="11">
        <v>11545081</v>
      </c>
      <c r="J80" s="11">
        <v>11156546</v>
      </c>
      <c r="K80" s="12">
        <v>103.48</v>
      </c>
      <c r="L80" s="12">
        <v>3.16</v>
      </c>
      <c r="M80" s="12">
        <v>627.32</v>
      </c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</row>
    <row r="81" spans="1:41" ht="12">
      <c r="A81" s="54" t="s">
        <v>73</v>
      </c>
      <c r="B81" s="10">
        <v>36188.0354</v>
      </c>
      <c r="C81" s="11">
        <v>368</v>
      </c>
      <c r="D81" s="11">
        <v>7810</v>
      </c>
      <c r="E81" s="11">
        <v>146359</v>
      </c>
      <c r="F81" s="11">
        <v>7203725</v>
      </c>
      <c r="G81" s="11">
        <v>22703295</v>
      </c>
      <c r="H81" s="12">
        <v>0.07</v>
      </c>
      <c r="I81" s="11">
        <v>11544208</v>
      </c>
      <c r="J81" s="11">
        <v>11159087</v>
      </c>
      <c r="K81" s="12">
        <v>103.45</v>
      </c>
      <c r="L81" s="12">
        <v>3.15</v>
      </c>
      <c r="M81" s="12">
        <v>627.37</v>
      </c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</row>
    <row r="82" spans="1:41" ht="12">
      <c r="A82" s="54" t="s">
        <v>74</v>
      </c>
      <c r="B82" s="10">
        <v>36188.0354</v>
      </c>
      <c r="C82" s="11">
        <v>368</v>
      </c>
      <c r="D82" s="11">
        <v>7809</v>
      </c>
      <c r="E82" s="11">
        <v>146345</v>
      </c>
      <c r="F82" s="11">
        <v>7212408</v>
      </c>
      <c r="G82" s="11">
        <v>22708280</v>
      </c>
      <c r="H82" s="12">
        <v>0.22</v>
      </c>
      <c r="I82" s="11">
        <v>11545156</v>
      </c>
      <c r="J82" s="11">
        <v>11163124</v>
      </c>
      <c r="K82" s="12">
        <v>103.42</v>
      </c>
      <c r="L82" s="12">
        <v>3.15</v>
      </c>
      <c r="M82" s="12">
        <v>627.51</v>
      </c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</row>
    <row r="83" spans="1:41" ht="12">
      <c r="A83" s="54" t="s">
        <v>75</v>
      </c>
      <c r="B83" s="10">
        <v>36188.0354</v>
      </c>
      <c r="C83" s="11">
        <v>368</v>
      </c>
      <c r="D83" s="11">
        <v>7809</v>
      </c>
      <c r="E83" s="11">
        <v>146382</v>
      </c>
      <c r="F83" s="11">
        <v>7223032</v>
      </c>
      <c r="G83" s="11">
        <v>22715030</v>
      </c>
      <c r="H83" s="12">
        <v>0.3</v>
      </c>
      <c r="I83" s="11">
        <v>11546820</v>
      </c>
      <c r="J83" s="11">
        <v>11168210</v>
      </c>
      <c r="K83" s="12">
        <v>103.39</v>
      </c>
      <c r="L83" s="12">
        <v>3.14</v>
      </c>
      <c r="M83" s="12">
        <v>627.69</v>
      </c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</row>
    <row r="84" spans="1:41" ht="12">
      <c r="A84" s="54" t="s">
        <v>76</v>
      </c>
      <c r="B84" s="10">
        <v>36188.0354</v>
      </c>
      <c r="C84" s="11">
        <v>368</v>
      </c>
      <c r="D84" s="11">
        <v>7810</v>
      </c>
      <c r="E84" s="11">
        <v>146419</v>
      </c>
      <c r="F84" s="11">
        <v>7234925</v>
      </c>
      <c r="G84" s="11">
        <v>22722559</v>
      </c>
      <c r="H84" s="12">
        <v>0.33</v>
      </c>
      <c r="I84" s="11">
        <v>11549012</v>
      </c>
      <c r="J84" s="11">
        <v>11173547</v>
      </c>
      <c r="K84" s="12">
        <v>103.36</v>
      </c>
      <c r="L84" s="12">
        <v>3.14</v>
      </c>
      <c r="M84" s="12">
        <v>627.9</v>
      </c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</row>
    <row r="85" spans="1:41" ht="12">
      <c r="A85" s="54" t="s">
        <v>77</v>
      </c>
      <c r="B85" s="10">
        <v>36188.0354</v>
      </c>
      <c r="C85" s="11">
        <v>368</v>
      </c>
      <c r="D85" s="11">
        <v>7811</v>
      </c>
      <c r="E85" s="11">
        <v>146468</v>
      </c>
      <c r="F85" s="11">
        <v>7245047</v>
      </c>
      <c r="G85" s="11">
        <v>22730819</v>
      </c>
      <c r="H85" s="12">
        <v>0.36</v>
      </c>
      <c r="I85" s="11">
        <v>11551527</v>
      </c>
      <c r="J85" s="11">
        <v>11179292</v>
      </c>
      <c r="K85" s="12">
        <v>103.33</v>
      </c>
      <c r="L85" s="12">
        <v>3.14</v>
      </c>
      <c r="M85" s="12">
        <v>628.13</v>
      </c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</row>
    <row r="86" spans="1:41" ht="12">
      <c r="A86" s="54" t="s">
        <v>78</v>
      </c>
      <c r="B86" s="10">
        <v>36188.0354</v>
      </c>
      <c r="C86" s="11">
        <v>368</v>
      </c>
      <c r="D86" s="11">
        <v>7830</v>
      </c>
      <c r="E86" s="11">
        <v>146808</v>
      </c>
      <c r="F86" s="11">
        <v>7260645</v>
      </c>
      <c r="G86" s="11">
        <v>22738559</v>
      </c>
      <c r="H86" s="12">
        <v>0.34</v>
      </c>
      <c r="I86" s="11">
        <v>11553512</v>
      </c>
      <c r="J86" s="11">
        <v>11185047</v>
      </c>
      <c r="K86" s="12">
        <v>103.29</v>
      </c>
      <c r="L86" s="12">
        <v>3.13</v>
      </c>
      <c r="M86" s="12">
        <v>628.34</v>
      </c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</row>
    <row r="87" spans="1:41" ht="12">
      <c r="A87" s="54" t="s">
        <v>79</v>
      </c>
      <c r="B87" s="10">
        <v>36188.0354</v>
      </c>
      <c r="C87" s="11">
        <v>368</v>
      </c>
      <c r="D87" s="11">
        <v>7830</v>
      </c>
      <c r="E87" s="11">
        <v>146813</v>
      </c>
      <c r="F87" s="11">
        <v>7277800</v>
      </c>
      <c r="G87" s="11">
        <v>22744839</v>
      </c>
      <c r="H87" s="12">
        <v>0.28</v>
      </c>
      <c r="I87" s="11">
        <v>11555036</v>
      </c>
      <c r="J87" s="11">
        <v>11189803</v>
      </c>
      <c r="K87" s="12">
        <v>103.26</v>
      </c>
      <c r="L87" s="12">
        <v>3.13</v>
      </c>
      <c r="M87" s="12">
        <v>628.52</v>
      </c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</row>
    <row r="88" spans="1:41" ht="12">
      <c r="A88" s="54" t="s">
        <v>80</v>
      </c>
      <c r="B88" s="10">
        <v>36188.0354</v>
      </c>
      <c r="C88" s="11">
        <v>368</v>
      </c>
      <c r="D88" s="11">
        <v>7832</v>
      </c>
      <c r="E88" s="11">
        <v>146940</v>
      </c>
      <c r="F88" s="11">
        <v>7282350</v>
      </c>
      <c r="G88" s="11">
        <v>22752547</v>
      </c>
      <c r="H88" s="12">
        <v>0.34</v>
      </c>
      <c r="I88" s="11">
        <v>11557318</v>
      </c>
      <c r="J88" s="11">
        <v>11195229</v>
      </c>
      <c r="K88" s="12">
        <v>103.23</v>
      </c>
      <c r="L88" s="12">
        <v>3.12</v>
      </c>
      <c r="M88" s="12">
        <v>628.73</v>
      </c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</row>
    <row r="89" spans="1:41" ht="12">
      <c r="A89" s="82" t="s">
        <v>56</v>
      </c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</row>
    <row r="90" spans="1:41" ht="12">
      <c r="A90" s="68" t="s">
        <v>146</v>
      </c>
      <c r="B90" s="21"/>
      <c r="C90" s="21"/>
      <c r="D90" s="21"/>
      <c r="E90" s="21"/>
      <c r="F90" s="21"/>
      <c r="G90" s="79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</row>
    <row r="91" spans="2:41" ht="12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</row>
    <row r="92" spans="2:41" ht="12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</row>
    <row r="93" spans="2:41" ht="12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</row>
    <row r="94" spans="2:41" ht="12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</row>
    <row r="95" spans="2:41" ht="12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</row>
    <row r="96" spans="2:41" ht="12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</row>
    <row r="97" spans="2:41" ht="12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</row>
    <row r="98" spans="2:41" ht="12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</row>
    <row r="99" spans="2:41" ht="12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</row>
    <row r="100" spans="2:41" ht="12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</row>
    <row r="101" spans="2:41" ht="12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</row>
    <row r="102" spans="2:41" ht="12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</row>
    <row r="103" spans="2:41" ht="12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</row>
    <row r="104" spans="2:41" ht="12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</row>
    <row r="105" spans="2:41" ht="12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</row>
    <row r="106" spans="2:41" ht="12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</row>
    <row r="107" spans="2:41" ht="12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</row>
    <row r="108" spans="2:41" ht="12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</row>
    <row r="109" spans="2:41" ht="12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</row>
    <row r="110" spans="2:41" ht="12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</row>
    <row r="111" spans="2:41" ht="12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</row>
    <row r="112" spans="2:41" ht="12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</row>
    <row r="113" spans="2:41" ht="12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</row>
    <row r="114" spans="2:41" ht="12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</row>
    <row r="115" spans="2:41" ht="12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</row>
    <row r="116" spans="2:41" ht="12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</row>
    <row r="117" spans="2:41" ht="12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</row>
    <row r="118" spans="2:41" ht="12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</row>
  </sheetData>
  <mergeCells count="2">
    <mergeCell ref="A1:M1"/>
    <mergeCell ref="A89:M89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63"/>
  <sheetViews>
    <sheetView workbookViewId="0" topLeftCell="A1">
      <selection activeCell="A5" sqref="A5"/>
    </sheetView>
  </sheetViews>
  <sheetFormatPr defaultColWidth="9.33203125" defaultRowHeight="12"/>
  <cols>
    <col min="1" max="1" width="23.66015625" style="14" customWidth="1"/>
    <col min="2" max="2" width="11.16015625" style="0" customWidth="1"/>
    <col min="3" max="3" width="13.33203125" style="0" customWidth="1"/>
    <col min="4" max="4" width="9.16015625" style="0" customWidth="1"/>
    <col min="5" max="6" width="9.66015625" style="0" customWidth="1"/>
    <col min="7" max="7" width="10.5" style="0" customWidth="1"/>
    <col min="8" max="8" width="11.83203125" style="0" customWidth="1"/>
    <col min="9" max="9" width="10.5" style="0" customWidth="1"/>
    <col min="10" max="10" width="10.16015625" style="0" customWidth="1"/>
    <col min="11" max="11" width="13.83203125" style="0" customWidth="1"/>
    <col min="12" max="12" width="18.5" style="0" customWidth="1"/>
    <col min="13" max="13" width="16.16015625" style="0" customWidth="1"/>
  </cols>
  <sheetData>
    <row r="1" spans="1:13" s="50" customFormat="1" ht="24.75" customHeight="1">
      <c r="A1" s="88" t="s">
        <v>149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50" customFormat="1" ht="12" customHeight="1">
      <c r="A2" s="84" t="s">
        <v>180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s="1" customFormat="1" ht="38.25" customHeight="1">
      <c r="A3" s="55" t="s">
        <v>12</v>
      </c>
      <c r="B3" s="55" t="s">
        <v>0</v>
      </c>
      <c r="C3" s="56" t="s">
        <v>1</v>
      </c>
      <c r="D3" s="56" t="s">
        <v>2</v>
      </c>
      <c r="E3" s="56" t="s">
        <v>3</v>
      </c>
      <c r="F3" s="55" t="s">
        <v>4</v>
      </c>
      <c r="G3" s="55" t="s">
        <v>5</v>
      </c>
      <c r="H3" s="55" t="s">
        <v>6</v>
      </c>
      <c r="I3" s="55" t="s">
        <v>7</v>
      </c>
      <c r="J3" s="55" t="s">
        <v>8</v>
      </c>
      <c r="K3" s="56" t="s">
        <v>9</v>
      </c>
      <c r="L3" s="56" t="s">
        <v>10</v>
      </c>
      <c r="M3" s="56" t="s">
        <v>11</v>
      </c>
    </row>
    <row r="4" spans="1:13" s="59" customFormat="1" ht="35.25" customHeight="1">
      <c r="A4" s="58" t="s">
        <v>135</v>
      </c>
      <c r="B4" s="58" t="s">
        <v>178</v>
      </c>
      <c r="C4" s="58" t="s">
        <v>85</v>
      </c>
      <c r="D4" s="58" t="s">
        <v>86</v>
      </c>
      <c r="E4" s="58" t="s">
        <v>87</v>
      </c>
      <c r="F4" s="58" t="s">
        <v>88</v>
      </c>
      <c r="G4" s="58" t="s">
        <v>89</v>
      </c>
      <c r="H4" s="58" t="s">
        <v>90</v>
      </c>
      <c r="I4" s="58" t="s">
        <v>91</v>
      </c>
      <c r="J4" s="58" t="s">
        <v>92</v>
      </c>
      <c r="K4" s="58" t="s">
        <v>93</v>
      </c>
      <c r="L4" s="58" t="s">
        <v>94</v>
      </c>
      <c r="M4" s="58" t="s">
        <v>179</v>
      </c>
    </row>
    <row r="5" spans="1:13" s="15" customFormat="1" ht="18" customHeight="1">
      <c r="A5" s="4" t="s">
        <v>131</v>
      </c>
      <c r="B5" s="5">
        <v>36188.0354</v>
      </c>
      <c r="C5" s="6">
        <v>369</v>
      </c>
      <c r="D5" s="6">
        <v>7755</v>
      </c>
      <c r="E5" s="6">
        <v>143104</v>
      </c>
      <c r="F5" s="6">
        <v>6369768</v>
      </c>
      <c r="G5" s="6">
        <v>21928591</v>
      </c>
      <c r="H5" s="7">
        <v>100</v>
      </c>
      <c r="I5" s="6">
        <v>11243408</v>
      </c>
      <c r="J5" s="6">
        <v>10685183</v>
      </c>
      <c r="K5" s="7">
        <v>105.22</v>
      </c>
      <c r="L5" s="7">
        <v>3.44</v>
      </c>
      <c r="M5" s="7">
        <v>605.96</v>
      </c>
    </row>
    <row r="6" spans="1:41" s="17" customFormat="1" ht="12">
      <c r="A6" s="64" t="s">
        <v>132</v>
      </c>
      <c r="B6" s="23">
        <v>36006.1794</v>
      </c>
      <c r="C6" s="24">
        <v>359</v>
      </c>
      <c r="D6" s="24">
        <v>7696</v>
      </c>
      <c r="E6" s="24">
        <v>142233</v>
      </c>
      <c r="F6" s="24">
        <v>6350613</v>
      </c>
      <c r="G6" s="24">
        <v>21870876</v>
      </c>
      <c r="H6" s="25">
        <v>99.74</v>
      </c>
      <c r="I6" s="24">
        <v>11213301</v>
      </c>
      <c r="J6" s="24">
        <v>10657575</v>
      </c>
      <c r="K6" s="25">
        <v>105.21</v>
      </c>
      <c r="L6" s="25">
        <v>3.44</v>
      </c>
      <c r="M6" s="25">
        <v>607.42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</row>
    <row r="7" spans="1:41" s="17" customFormat="1" ht="12">
      <c r="A7" s="64" t="s">
        <v>176</v>
      </c>
      <c r="B7" s="23">
        <v>35580.7768</v>
      </c>
      <c r="C7" s="24">
        <v>336</v>
      </c>
      <c r="D7" s="24">
        <v>6797</v>
      </c>
      <c r="E7" s="24">
        <v>122937</v>
      </c>
      <c r="F7" s="24">
        <v>5010553</v>
      </c>
      <c r="G7" s="24">
        <v>17768635</v>
      </c>
      <c r="H7" s="25">
        <v>81.03</v>
      </c>
      <c r="I7" s="24">
        <v>9159366</v>
      </c>
      <c r="J7" s="24">
        <v>8609269</v>
      </c>
      <c r="K7" s="25">
        <v>106.39</v>
      </c>
      <c r="L7" s="25">
        <v>3.55</v>
      </c>
      <c r="M7" s="25">
        <v>499.39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pans="1:41" ht="12">
      <c r="A8" s="54" t="s">
        <v>150</v>
      </c>
      <c r="B8" s="10">
        <v>2052.5667</v>
      </c>
      <c r="C8" s="11">
        <v>29</v>
      </c>
      <c r="D8" s="11">
        <v>1001</v>
      </c>
      <c r="E8" s="11">
        <v>20276</v>
      </c>
      <c r="F8" s="11">
        <v>1062767</v>
      </c>
      <c r="G8" s="11">
        <v>3459624</v>
      </c>
      <c r="H8" s="12">
        <v>15.78</v>
      </c>
      <c r="I8" s="11">
        <v>1751279</v>
      </c>
      <c r="J8" s="11">
        <v>1708345</v>
      </c>
      <c r="K8" s="12">
        <v>102.51</v>
      </c>
      <c r="L8" s="12">
        <v>3.26</v>
      </c>
      <c r="M8" s="12">
        <v>1685.51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12">
      <c r="A9" s="54" t="s">
        <v>151</v>
      </c>
      <c r="B9" s="10">
        <v>2143.6251</v>
      </c>
      <c r="C9" s="11">
        <v>12</v>
      </c>
      <c r="D9" s="11">
        <v>235</v>
      </c>
      <c r="E9" s="11">
        <v>3660</v>
      </c>
      <c r="F9" s="11">
        <v>127466</v>
      </c>
      <c r="G9" s="11">
        <v>465627</v>
      </c>
      <c r="H9" s="12">
        <v>2.12</v>
      </c>
      <c r="I9" s="11">
        <v>241261</v>
      </c>
      <c r="J9" s="11">
        <v>224366</v>
      </c>
      <c r="K9" s="12">
        <v>107.53</v>
      </c>
      <c r="L9" s="12">
        <v>3.65</v>
      </c>
      <c r="M9" s="12">
        <v>217.21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12">
      <c r="A10" s="54" t="s">
        <v>152</v>
      </c>
      <c r="B10" s="10">
        <v>1220.954</v>
      </c>
      <c r="C10" s="11">
        <v>13</v>
      </c>
      <c r="D10" s="11">
        <v>431</v>
      </c>
      <c r="E10" s="11">
        <v>9940</v>
      </c>
      <c r="F10" s="11">
        <v>466035</v>
      </c>
      <c r="G10" s="11">
        <v>1650984</v>
      </c>
      <c r="H10" s="12">
        <v>7.53</v>
      </c>
      <c r="I10" s="11">
        <v>851908</v>
      </c>
      <c r="J10" s="11">
        <v>799076</v>
      </c>
      <c r="K10" s="12">
        <v>106.61</v>
      </c>
      <c r="L10" s="12">
        <v>3.54</v>
      </c>
      <c r="M10" s="12">
        <v>1352.21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2">
      <c r="A11" s="54" t="s">
        <v>153</v>
      </c>
      <c r="B11" s="10">
        <v>1427.5931</v>
      </c>
      <c r="C11" s="11">
        <v>13</v>
      </c>
      <c r="D11" s="11">
        <v>175</v>
      </c>
      <c r="E11" s="11">
        <v>2863</v>
      </c>
      <c r="F11" s="11">
        <v>108693</v>
      </c>
      <c r="G11" s="11">
        <v>427980</v>
      </c>
      <c r="H11" s="12">
        <v>1.95</v>
      </c>
      <c r="I11" s="11">
        <v>224762</v>
      </c>
      <c r="J11" s="11">
        <v>203218</v>
      </c>
      <c r="K11" s="12">
        <v>110.6</v>
      </c>
      <c r="L11" s="12">
        <v>3.94</v>
      </c>
      <c r="M11" s="12">
        <v>299.79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12">
      <c r="A12" s="54" t="s">
        <v>154</v>
      </c>
      <c r="B12" s="10">
        <v>1820.3149</v>
      </c>
      <c r="C12" s="11">
        <v>18</v>
      </c>
      <c r="D12" s="11">
        <v>263</v>
      </c>
      <c r="E12" s="11">
        <v>4399</v>
      </c>
      <c r="F12" s="11">
        <v>139847</v>
      </c>
      <c r="G12" s="11">
        <v>559858</v>
      </c>
      <c r="H12" s="12">
        <v>2.55</v>
      </c>
      <c r="I12" s="11">
        <v>294459</v>
      </c>
      <c r="J12" s="11">
        <v>265399</v>
      </c>
      <c r="K12" s="12">
        <v>110.95</v>
      </c>
      <c r="L12" s="12">
        <v>4</v>
      </c>
      <c r="M12" s="12">
        <v>307.56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2">
      <c r="A13" s="54" t="s">
        <v>155</v>
      </c>
      <c r="B13" s="10">
        <v>2051.4712</v>
      </c>
      <c r="C13" s="11">
        <v>21</v>
      </c>
      <c r="D13" s="11">
        <v>377</v>
      </c>
      <c r="E13" s="11">
        <v>6980</v>
      </c>
      <c r="F13" s="11">
        <v>379359</v>
      </c>
      <c r="G13" s="11">
        <v>1467579</v>
      </c>
      <c r="H13" s="12">
        <v>6.69</v>
      </c>
      <c r="I13" s="11">
        <v>753763</v>
      </c>
      <c r="J13" s="11">
        <v>713816</v>
      </c>
      <c r="K13" s="12">
        <v>105.6</v>
      </c>
      <c r="L13" s="12">
        <v>3.87</v>
      </c>
      <c r="M13" s="12">
        <v>715.38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2">
      <c r="A14" s="54" t="s">
        <v>156</v>
      </c>
      <c r="B14" s="10">
        <v>1074.396</v>
      </c>
      <c r="C14" s="11">
        <v>26</v>
      </c>
      <c r="D14" s="11">
        <v>586</v>
      </c>
      <c r="E14" s="11">
        <v>8786</v>
      </c>
      <c r="F14" s="11">
        <v>307039</v>
      </c>
      <c r="G14" s="11">
        <v>1301467</v>
      </c>
      <c r="H14" s="12">
        <v>5.94</v>
      </c>
      <c r="I14" s="11">
        <v>675130</v>
      </c>
      <c r="J14" s="11">
        <v>626337</v>
      </c>
      <c r="K14" s="12">
        <v>107.79</v>
      </c>
      <c r="L14" s="12">
        <v>4.24</v>
      </c>
      <c r="M14" s="12">
        <v>1211.35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2">
      <c r="A15" s="54" t="s">
        <v>157</v>
      </c>
      <c r="B15" s="10">
        <v>4106.436</v>
      </c>
      <c r="C15" s="11">
        <v>13</v>
      </c>
      <c r="D15" s="11">
        <v>260</v>
      </c>
      <c r="E15" s="11">
        <v>4228</v>
      </c>
      <c r="F15" s="11">
        <v>144576</v>
      </c>
      <c r="G15" s="11">
        <v>545874</v>
      </c>
      <c r="H15" s="12">
        <v>2.49</v>
      </c>
      <c r="I15" s="11">
        <v>285361</v>
      </c>
      <c r="J15" s="11">
        <v>260513</v>
      </c>
      <c r="K15" s="12">
        <v>109.54</v>
      </c>
      <c r="L15" s="12">
        <v>3.78</v>
      </c>
      <c r="M15" s="12">
        <v>132.93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12">
      <c r="A16" s="54" t="s">
        <v>158</v>
      </c>
      <c r="B16" s="10">
        <v>1290.8351</v>
      </c>
      <c r="C16" s="11">
        <v>20</v>
      </c>
      <c r="D16" s="11">
        <v>384</v>
      </c>
      <c r="E16" s="11">
        <v>6175</v>
      </c>
      <c r="F16" s="11">
        <v>194350</v>
      </c>
      <c r="G16" s="11">
        <v>748995</v>
      </c>
      <c r="H16" s="12">
        <v>3.42</v>
      </c>
      <c r="I16" s="11">
        <v>395960</v>
      </c>
      <c r="J16" s="11">
        <v>353035</v>
      </c>
      <c r="K16" s="12">
        <v>112.16</v>
      </c>
      <c r="L16" s="12">
        <v>3.85</v>
      </c>
      <c r="M16" s="12">
        <v>580.24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12">
      <c r="A17" s="54" t="s">
        <v>159</v>
      </c>
      <c r="B17" s="10">
        <v>1901.6725</v>
      </c>
      <c r="C17" s="11">
        <v>18</v>
      </c>
      <c r="D17" s="11">
        <v>357</v>
      </c>
      <c r="E17" s="11">
        <v>5245</v>
      </c>
      <c r="F17" s="11">
        <v>149989</v>
      </c>
      <c r="G17" s="11">
        <v>565733</v>
      </c>
      <c r="H17" s="12">
        <v>2.58</v>
      </c>
      <c r="I17" s="11">
        <v>298704</v>
      </c>
      <c r="J17" s="11">
        <v>267029</v>
      </c>
      <c r="K17" s="12">
        <v>111.86</v>
      </c>
      <c r="L17" s="12">
        <v>3.77</v>
      </c>
      <c r="M17" s="12">
        <v>297.49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12">
      <c r="A18" s="54" t="s">
        <v>160</v>
      </c>
      <c r="B18" s="10">
        <v>2016.0075</v>
      </c>
      <c r="C18" s="11">
        <v>31</v>
      </c>
      <c r="D18" s="11">
        <v>531</v>
      </c>
      <c r="E18" s="11">
        <v>9486</v>
      </c>
      <c r="F18" s="11">
        <v>313762</v>
      </c>
      <c r="G18" s="11">
        <v>1100270</v>
      </c>
      <c r="H18" s="12">
        <v>5.02</v>
      </c>
      <c r="I18" s="11">
        <v>569733</v>
      </c>
      <c r="J18" s="11">
        <v>530537</v>
      </c>
      <c r="K18" s="12">
        <v>107.39</v>
      </c>
      <c r="L18" s="12">
        <v>3.51</v>
      </c>
      <c r="M18" s="12">
        <v>545.77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12">
      <c r="A19" s="54" t="s">
        <v>161</v>
      </c>
      <c r="B19" s="10">
        <v>2792.6642</v>
      </c>
      <c r="C19" s="11">
        <v>27</v>
      </c>
      <c r="D19" s="11">
        <v>446</v>
      </c>
      <c r="E19" s="11">
        <v>9021</v>
      </c>
      <c r="F19" s="11">
        <v>363680</v>
      </c>
      <c r="G19" s="11">
        <v>1227072</v>
      </c>
      <c r="H19" s="12">
        <v>5.6</v>
      </c>
      <c r="I19" s="11">
        <v>638173</v>
      </c>
      <c r="J19" s="11">
        <v>588899</v>
      </c>
      <c r="K19" s="12">
        <v>108.37</v>
      </c>
      <c r="L19" s="12">
        <v>3.37</v>
      </c>
      <c r="M19" s="12">
        <v>439.39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12">
      <c r="A20" s="54" t="s">
        <v>162</v>
      </c>
      <c r="B20" s="10">
        <v>2775.6003</v>
      </c>
      <c r="C20" s="11">
        <v>33</v>
      </c>
      <c r="D20" s="11">
        <v>465</v>
      </c>
      <c r="E20" s="11">
        <v>7563</v>
      </c>
      <c r="F20" s="11">
        <v>242344</v>
      </c>
      <c r="G20" s="11">
        <v>910540</v>
      </c>
      <c r="H20" s="12">
        <v>4.15</v>
      </c>
      <c r="I20" s="11">
        <v>476234</v>
      </c>
      <c r="J20" s="11">
        <v>434306</v>
      </c>
      <c r="K20" s="12">
        <v>109.65</v>
      </c>
      <c r="L20" s="12">
        <v>3.76</v>
      </c>
      <c r="M20" s="12">
        <v>328.05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12">
      <c r="A21" s="54" t="s">
        <v>163</v>
      </c>
      <c r="B21" s="10">
        <v>3515.2526</v>
      </c>
      <c r="C21" s="11">
        <v>16</v>
      </c>
      <c r="D21" s="11">
        <v>147</v>
      </c>
      <c r="E21" s="11">
        <v>2707</v>
      </c>
      <c r="F21" s="11">
        <v>71301</v>
      </c>
      <c r="G21" s="11">
        <v>249937</v>
      </c>
      <c r="H21" s="12">
        <v>1.14</v>
      </c>
      <c r="I21" s="11">
        <v>134631</v>
      </c>
      <c r="J21" s="11">
        <v>115306</v>
      </c>
      <c r="K21" s="12">
        <v>116.76</v>
      </c>
      <c r="L21" s="12">
        <v>3.51</v>
      </c>
      <c r="M21" s="12">
        <v>71.1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s="17" customFormat="1" ht="12">
      <c r="A22" s="54" t="s">
        <v>164</v>
      </c>
      <c r="B22" s="10">
        <v>4628.5714</v>
      </c>
      <c r="C22" s="11">
        <v>13</v>
      </c>
      <c r="D22" s="11">
        <v>173</v>
      </c>
      <c r="E22" s="11">
        <v>3583</v>
      </c>
      <c r="F22" s="11">
        <v>102938</v>
      </c>
      <c r="G22" s="11">
        <v>356601</v>
      </c>
      <c r="H22" s="12">
        <v>1.63</v>
      </c>
      <c r="I22" s="11">
        <v>189537</v>
      </c>
      <c r="J22" s="11">
        <v>167064</v>
      </c>
      <c r="K22" s="12">
        <v>113.45</v>
      </c>
      <c r="L22" s="12">
        <v>3.46</v>
      </c>
      <c r="M22" s="12">
        <v>77.04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</row>
    <row r="23" spans="1:41" ht="12">
      <c r="A23" s="54" t="s">
        <v>165</v>
      </c>
      <c r="B23" s="10">
        <v>126.8641</v>
      </c>
      <c r="C23" s="11">
        <v>6</v>
      </c>
      <c r="D23" s="11">
        <v>97</v>
      </c>
      <c r="E23" s="11">
        <v>1400</v>
      </c>
      <c r="F23" s="11">
        <v>26722</v>
      </c>
      <c r="G23" s="11">
        <v>89463</v>
      </c>
      <c r="H23" s="12">
        <v>0.41</v>
      </c>
      <c r="I23" s="11">
        <v>46921</v>
      </c>
      <c r="J23" s="11">
        <v>42542</v>
      </c>
      <c r="K23" s="12">
        <v>110.29</v>
      </c>
      <c r="L23" s="12">
        <v>3.35</v>
      </c>
      <c r="M23" s="12">
        <v>705.19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12">
      <c r="A24" s="54" t="s">
        <v>166</v>
      </c>
      <c r="B24" s="10">
        <v>132.7589</v>
      </c>
      <c r="C24" s="11">
        <v>7</v>
      </c>
      <c r="D24" s="11">
        <v>149</v>
      </c>
      <c r="E24" s="11">
        <v>2989</v>
      </c>
      <c r="F24" s="11">
        <v>122729</v>
      </c>
      <c r="G24" s="11">
        <v>382118</v>
      </c>
      <c r="H24" s="12">
        <v>1.74</v>
      </c>
      <c r="I24" s="11">
        <v>196476</v>
      </c>
      <c r="J24" s="11">
        <v>185642</v>
      </c>
      <c r="K24" s="12">
        <v>105.84</v>
      </c>
      <c r="L24" s="12">
        <v>3.11</v>
      </c>
      <c r="M24" s="12">
        <v>2878.29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12">
      <c r="A25" s="54" t="s">
        <v>167</v>
      </c>
      <c r="B25" s="10">
        <v>104.0964</v>
      </c>
      <c r="C25" s="11">
        <v>3</v>
      </c>
      <c r="D25" s="11">
        <v>121</v>
      </c>
      <c r="E25" s="11">
        <v>1947</v>
      </c>
      <c r="F25" s="11">
        <v>104929</v>
      </c>
      <c r="G25" s="11">
        <v>356243</v>
      </c>
      <c r="H25" s="12">
        <v>1.62</v>
      </c>
      <c r="I25" s="11">
        <v>182467</v>
      </c>
      <c r="J25" s="11">
        <v>173776</v>
      </c>
      <c r="K25" s="12">
        <v>105</v>
      </c>
      <c r="L25" s="12">
        <v>3.4</v>
      </c>
      <c r="M25" s="12">
        <v>3422.24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12">
      <c r="A26" s="54" t="s">
        <v>168</v>
      </c>
      <c r="B26" s="10">
        <v>163.4256</v>
      </c>
      <c r="C26" s="11">
        <v>8</v>
      </c>
      <c r="D26" s="11">
        <v>223</v>
      </c>
      <c r="E26" s="11">
        <v>4656</v>
      </c>
      <c r="F26" s="11">
        <v>285455</v>
      </c>
      <c r="G26" s="11">
        <v>917788</v>
      </c>
      <c r="H26" s="12">
        <v>4.19</v>
      </c>
      <c r="I26" s="11">
        <v>455442</v>
      </c>
      <c r="J26" s="11">
        <v>462346</v>
      </c>
      <c r="K26" s="12">
        <v>98.51</v>
      </c>
      <c r="L26" s="12">
        <v>3.22</v>
      </c>
      <c r="M26" s="12">
        <v>5615.94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12">
      <c r="A27" s="54" t="s">
        <v>169</v>
      </c>
      <c r="B27" s="10">
        <v>60.0256</v>
      </c>
      <c r="C27" s="11">
        <v>2</v>
      </c>
      <c r="D27" s="11">
        <v>110</v>
      </c>
      <c r="E27" s="11">
        <v>1815</v>
      </c>
      <c r="F27" s="11">
        <v>77373</v>
      </c>
      <c r="G27" s="11">
        <v>263050</v>
      </c>
      <c r="H27" s="12">
        <v>1.2</v>
      </c>
      <c r="I27" s="11">
        <v>132538</v>
      </c>
      <c r="J27" s="11">
        <v>130512</v>
      </c>
      <c r="K27" s="12">
        <v>101.55</v>
      </c>
      <c r="L27" s="12">
        <v>3.4</v>
      </c>
      <c r="M27" s="12">
        <v>4382.3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12">
      <c r="A28" s="54" t="s">
        <v>170</v>
      </c>
      <c r="B28" s="10">
        <v>175.6456</v>
      </c>
      <c r="C28" s="11">
        <v>7</v>
      </c>
      <c r="D28" s="11">
        <v>266</v>
      </c>
      <c r="E28" s="11">
        <v>5218</v>
      </c>
      <c r="F28" s="11">
        <v>219199</v>
      </c>
      <c r="G28" s="11">
        <v>721832</v>
      </c>
      <c r="H28" s="12">
        <v>3.29</v>
      </c>
      <c r="I28" s="11">
        <v>364627</v>
      </c>
      <c r="J28" s="11">
        <v>357205</v>
      </c>
      <c r="K28" s="12">
        <v>102.08</v>
      </c>
      <c r="L28" s="12">
        <v>3.29</v>
      </c>
      <c r="M28" s="12">
        <v>4109.59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s="17" customFormat="1" ht="12" customHeight="1">
      <c r="A29" s="64" t="s">
        <v>133</v>
      </c>
      <c r="B29" s="23">
        <v>271.7997</v>
      </c>
      <c r="C29" s="24">
        <v>12</v>
      </c>
      <c r="D29" s="24">
        <v>435</v>
      </c>
      <c r="E29" s="24">
        <v>9908</v>
      </c>
      <c r="F29" s="24">
        <v>869803</v>
      </c>
      <c r="G29" s="24">
        <v>2639939</v>
      </c>
      <c r="H29" s="25">
        <v>12.04</v>
      </c>
      <c r="I29" s="24">
        <v>1311789</v>
      </c>
      <c r="J29" s="24">
        <v>1328150</v>
      </c>
      <c r="K29" s="25">
        <v>98.77</v>
      </c>
      <c r="L29" s="25">
        <v>3.04</v>
      </c>
      <c r="M29" s="25">
        <v>9712.81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</row>
    <row r="30" spans="1:41" s="17" customFormat="1" ht="12" customHeight="1">
      <c r="A30" s="64" t="s">
        <v>134</v>
      </c>
      <c r="B30" s="23">
        <v>153.6029</v>
      </c>
      <c r="C30" s="24">
        <v>11</v>
      </c>
      <c r="D30" s="24">
        <v>464</v>
      </c>
      <c r="E30" s="24">
        <v>9388</v>
      </c>
      <c r="F30" s="24">
        <v>470257</v>
      </c>
      <c r="G30" s="24">
        <v>1462302</v>
      </c>
      <c r="H30" s="25">
        <v>6.67</v>
      </c>
      <c r="I30" s="24">
        <v>742146</v>
      </c>
      <c r="J30" s="24">
        <v>720156</v>
      </c>
      <c r="K30" s="25">
        <v>103.05</v>
      </c>
      <c r="L30" s="25">
        <v>3.11</v>
      </c>
      <c r="M30" s="25">
        <v>9520.02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</row>
    <row r="31" spans="1:41" s="17" customFormat="1" ht="12" customHeight="1">
      <c r="A31" s="64" t="s">
        <v>171</v>
      </c>
      <c r="B31" s="23">
        <v>181.856</v>
      </c>
      <c r="C31" s="24">
        <v>10</v>
      </c>
      <c r="D31" s="24">
        <v>59</v>
      </c>
      <c r="E31" s="24">
        <v>871</v>
      </c>
      <c r="F31" s="24">
        <v>19155</v>
      </c>
      <c r="G31" s="24">
        <v>57715</v>
      </c>
      <c r="H31" s="25">
        <v>0.26</v>
      </c>
      <c r="I31" s="24">
        <v>30107</v>
      </c>
      <c r="J31" s="24">
        <v>27608</v>
      </c>
      <c r="K31" s="25">
        <v>109.05</v>
      </c>
      <c r="L31" s="25">
        <v>3.01</v>
      </c>
      <c r="M31" s="25">
        <v>317.37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</row>
    <row r="32" spans="1:41" s="17" customFormat="1" ht="12" customHeight="1">
      <c r="A32" s="54" t="s">
        <v>172</v>
      </c>
      <c r="B32" s="10">
        <v>153.056</v>
      </c>
      <c r="C32" s="11">
        <v>6</v>
      </c>
      <c r="D32" s="11">
        <v>37</v>
      </c>
      <c r="E32" s="11">
        <v>735</v>
      </c>
      <c r="F32" s="11">
        <v>17664</v>
      </c>
      <c r="G32" s="11">
        <v>51060</v>
      </c>
      <c r="H32" s="12">
        <v>0.23</v>
      </c>
      <c r="I32" s="11">
        <v>26366</v>
      </c>
      <c r="J32" s="11">
        <v>24694</v>
      </c>
      <c r="K32" s="12">
        <v>106.77</v>
      </c>
      <c r="L32" s="12">
        <v>2.89</v>
      </c>
      <c r="M32" s="12">
        <v>333.6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</row>
    <row r="33" spans="1:41" s="17" customFormat="1" ht="12" customHeight="1" thickBot="1">
      <c r="A33" s="65" t="s">
        <v>173</v>
      </c>
      <c r="B33" s="10">
        <v>28.8</v>
      </c>
      <c r="C33" s="11">
        <v>4</v>
      </c>
      <c r="D33" s="11">
        <v>22</v>
      </c>
      <c r="E33" s="11">
        <v>136</v>
      </c>
      <c r="F33" s="11">
        <v>1491</v>
      </c>
      <c r="G33" s="11">
        <v>6655</v>
      </c>
      <c r="H33" s="12">
        <v>0.03</v>
      </c>
      <c r="I33" s="11">
        <v>3741</v>
      </c>
      <c r="J33" s="11">
        <v>2914</v>
      </c>
      <c r="K33" s="12">
        <v>128.38</v>
      </c>
      <c r="L33" s="12">
        <v>4.46</v>
      </c>
      <c r="M33" s="12">
        <v>231.08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</row>
    <row r="34" spans="1:26" s="9" customFormat="1" ht="11.25" customHeight="1" thickTop="1">
      <c r="A34" s="86" t="s">
        <v>136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">
      <c r="A35" s="26" t="s">
        <v>137</v>
      </c>
      <c r="B35" s="27">
        <f aca="true" t="shared" si="0" ref="B35:G35">SUM(B36:B39)</f>
        <v>36006.1794</v>
      </c>
      <c r="C35" s="28">
        <f t="shared" si="0"/>
        <v>359</v>
      </c>
      <c r="D35" s="28">
        <f t="shared" si="0"/>
        <v>7696</v>
      </c>
      <c r="E35" s="28">
        <f t="shared" si="0"/>
        <v>142233</v>
      </c>
      <c r="F35" s="28">
        <f t="shared" si="0"/>
        <v>6350613</v>
      </c>
      <c r="G35" s="28">
        <f t="shared" si="0"/>
        <v>21870876</v>
      </c>
      <c r="H35" s="29">
        <f>G35/$G$35*100</f>
        <v>100</v>
      </c>
      <c r="I35" s="28">
        <f>SUM(I36:I39)</f>
        <v>11213301</v>
      </c>
      <c r="J35" s="28">
        <f>SUM(J36:J39)</f>
        <v>10657575</v>
      </c>
      <c r="K35" s="29">
        <f>I35/J35*100</f>
        <v>105.21437569052998</v>
      </c>
      <c r="L35" s="29">
        <f>G35/F35</f>
        <v>3.443899982568612</v>
      </c>
      <c r="M35" s="29">
        <f>G35/B35</f>
        <v>607.420069678373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">
      <c r="A36" s="66" t="s">
        <v>138</v>
      </c>
      <c r="B36" s="30">
        <f aca="true" t="shared" si="1" ref="B36:G36">SUM(B$29,B$24:B$25,B$8:B$11)</f>
        <v>7353.3939</v>
      </c>
      <c r="C36" s="31">
        <f t="shared" si="1"/>
        <v>89</v>
      </c>
      <c r="D36" s="31">
        <f t="shared" si="1"/>
        <v>2547</v>
      </c>
      <c r="E36" s="31">
        <f t="shared" si="1"/>
        <v>51583</v>
      </c>
      <c r="F36" s="31">
        <f t="shared" si="1"/>
        <v>2862422</v>
      </c>
      <c r="G36" s="32">
        <f t="shared" si="1"/>
        <v>9382515</v>
      </c>
      <c r="H36" s="33">
        <f>G36/$G$35*100</f>
        <v>42.899584817727465</v>
      </c>
      <c r="I36" s="31">
        <f>SUM(I$29,I$24:I$25,I$8:I$11)</f>
        <v>4759942</v>
      </c>
      <c r="J36" s="31">
        <f>SUM(J$29,J$24:J$25,J$8:J$11)</f>
        <v>4622573</v>
      </c>
      <c r="K36" s="33">
        <f>I36/J36*100</f>
        <v>102.97169996017371</v>
      </c>
      <c r="L36" s="33">
        <f>G36/F36</f>
        <v>3.2778238149371406</v>
      </c>
      <c r="M36" s="33">
        <f>G36/B36</f>
        <v>1275.9434796495805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">
      <c r="A37" s="67" t="s">
        <v>140</v>
      </c>
      <c r="B37" s="30">
        <f aca="true" t="shared" si="2" ref="B37:G37">SUM(B$26,B$12:B$16)</f>
        <v>10506.878799999999</v>
      </c>
      <c r="C37" s="31">
        <f t="shared" si="2"/>
        <v>106</v>
      </c>
      <c r="D37" s="31">
        <f t="shared" si="2"/>
        <v>2093</v>
      </c>
      <c r="E37" s="31">
        <f t="shared" si="2"/>
        <v>35224</v>
      </c>
      <c r="F37" s="31">
        <f t="shared" si="2"/>
        <v>1450626</v>
      </c>
      <c r="G37" s="32">
        <f t="shared" si="2"/>
        <v>5541561</v>
      </c>
      <c r="H37" s="33">
        <f>G37/$G$35*100</f>
        <v>25.33762707995784</v>
      </c>
      <c r="I37" s="31">
        <f>SUM(I$26,I$12:I$16)</f>
        <v>2860115</v>
      </c>
      <c r="J37" s="31">
        <f>SUM(J$26,J$12:J$16)</f>
        <v>2681446</v>
      </c>
      <c r="K37" s="33">
        <f>I37/J37*100</f>
        <v>106.66315860919818</v>
      </c>
      <c r="L37" s="33">
        <f>G37/F37</f>
        <v>3.8201169701908</v>
      </c>
      <c r="M37" s="33">
        <f>G37/B37</f>
        <v>527.4221874530427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">
      <c r="A38" s="67" t="s">
        <v>139</v>
      </c>
      <c r="B38" s="30">
        <f aca="true" t="shared" si="3" ref="B38:G38">SUM(B$27:B$28,B$30,B$17:B$20,B$23)</f>
        <v>10002.0827</v>
      </c>
      <c r="C38" s="31">
        <f t="shared" si="3"/>
        <v>135</v>
      </c>
      <c r="D38" s="31">
        <f t="shared" si="3"/>
        <v>2736</v>
      </c>
      <c r="E38" s="31">
        <f t="shared" si="3"/>
        <v>49136</v>
      </c>
      <c r="F38" s="31">
        <f t="shared" si="3"/>
        <v>1863326</v>
      </c>
      <c r="G38" s="32">
        <f t="shared" si="3"/>
        <v>6340262</v>
      </c>
      <c r="H38" s="33">
        <f>G38/$G$35*100</f>
        <v>28.989520127131623</v>
      </c>
      <c r="I38" s="31">
        <f>SUM(I$27:I$28,I$30,I$17:I$20,I$23)</f>
        <v>3269076</v>
      </c>
      <c r="J38" s="31">
        <f>SUM(J$27:J$28,J$30,J$17:J$20,J$23)</f>
        <v>3071186</v>
      </c>
      <c r="K38" s="33">
        <f>I38/J38*100</f>
        <v>106.44343911440075</v>
      </c>
      <c r="L38" s="33">
        <f>G38/F38</f>
        <v>3.402658472001142</v>
      </c>
      <c r="M38" s="33">
        <f>G38/B38</f>
        <v>633.8941788593689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">
      <c r="A39" s="67" t="s">
        <v>142</v>
      </c>
      <c r="B39" s="34">
        <f aca="true" t="shared" si="4" ref="B39:G39">SUM(B$21:B$22)</f>
        <v>8143.824</v>
      </c>
      <c r="C39" s="35">
        <f t="shared" si="4"/>
        <v>29</v>
      </c>
      <c r="D39" s="35">
        <f t="shared" si="4"/>
        <v>320</v>
      </c>
      <c r="E39" s="35">
        <f t="shared" si="4"/>
        <v>6290</v>
      </c>
      <c r="F39" s="35">
        <f t="shared" si="4"/>
        <v>174239</v>
      </c>
      <c r="G39" s="36">
        <f t="shared" si="4"/>
        <v>606538</v>
      </c>
      <c r="H39" s="33">
        <f>G39/$G$35*100</f>
        <v>2.77326797518307</v>
      </c>
      <c r="I39" s="35">
        <f>SUM(I$21:I$22)</f>
        <v>324168</v>
      </c>
      <c r="J39" s="35">
        <f>SUM(J$21:J$22)</f>
        <v>282370</v>
      </c>
      <c r="K39" s="33">
        <f>I39/J39*100</f>
        <v>114.80256401175761</v>
      </c>
      <c r="L39" s="33">
        <f>G39/F39</f>
        <v>3.4810691062276526</v>
      </c>
      <c r="M39" s="33">
        <f>G39/B39</f>
        <v>74.47827949130532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">
      <c r="A40" s="14" t="s">
        <v>25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">
      <c r="A41" s="14" t="s">
        <v>26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">
      <c r="A42" s="14" t="s">
        <v>27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">
      <c r="A43" s="14" t="s">
        <v>28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41" ht="1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2:41" ht="1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2:41" ht="1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2:41" ht="1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2:41" ht="1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2:41" ht="1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2:41" ht="1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2:41" ht="1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2:41" ht="1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:41" ht="1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:41" ht="1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:41" ht="1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2:41" ht="1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:41" ht="1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2:41" ht="1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2:41" ht="1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2:41" ht="1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2:41" ht="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</sheetData>
  <mergeCells count="3">
    <mergeCell ref="A34:M34"/>
    <mergeCell ref="A1:M1"/>
    <mergeCell ref="A2:M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63"/>
  <sheetViews>
    <sheetView workbookViewId="0" topLeftCell="A1">
      <selection activeCell="A5" sqref="A5"/>
    </sheetView>
  </sheetViews>
  <sheetFormatPr defaultColWidth="9.33203125" defaultRowHeight="12"/>
  <cols>
    <col min="1" max="1" width="25.33203125" style="14" customWidth="1"/>
    <col min="2" max="2" width="11.16015625" style="0" customWidth="1"/>
    <col min="3" max="3" width="15.33203125" style="0" customWidth="1"/>
    <col min="6" max="6" width="12.16015625" style="0" customWidth="1"/>
    <col min="7" max="7" width="11.83203125" style="0" customWidth="1"/>
    <col min="9" max="9" width="12.83203125" style="0" customWidth="1"/>
    <col min="10" max="10" width="11.16015625" style="0" customWidth="1"/>
    <col min="11" max="11" width="11.5" style="0" customWidth="1"/>
    <col min="12" max="12" width="18.5" style="0" customWidth="1"/>
    <col min="13" max="13" width="16.83203125" style="0" customWidth="1"/>
  </cols>
  <sheetData>
    <row r="1" spans="1:13" s="50" customFormat="1" ht="24.75" customHeight="1">
      <c r="A1" s="88" t="s">
        <v>149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50" customFormat="1" ht="12" customHeight="1">
      <c r="A2" s="84" t="s">
        <v>181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s="1" customFormat="1" ht="38.25" customHeight="1">
      <c r="A3" s="55" t="s">
        <v>12</v>
      </c>
      <c r="B3" s="55" t="s">
        <v>0</v>
      </c>
      <c r="C3" s="56" t="s">
        <v>1</v>
      </c>
      <c r="D3" s="56" t="s">
        <v>2</v>
      </c>
      <c r="E3" s="56" t="s">
        <v>3</v>
      </c>
      <c r="F3" s="55" t="s">
        <v>4</v>
      </c>
      <c r="G3" s="55" t="s">
        <v>5</v>
      </c>
      <c r="H3" s="55" t="s">
        <v>6</v>
      </c>
      <c r="I3" s="55" t="s">
        <v>7</v>
      </c>
      <c r="J3" s="55" t="s">
        <v>8</v>
      </c>
      <c r="K3" s="56" t="s">
        <v>9</v>
      </c>
      <c r="L3" s="56" t="s">
        <v>10</v>
      </c>
      <c r="M3" s="56" t="s">
        <v>11</v>
      </c>
    </row>
    <row r="4" spans="1:13" s="59" customFormat="1" ht="35.25" customHeight="1">
      <c r="A4" s="58" t="s">
        <v>135</v>
      </c>
      <c r="B4" s="58" t="s">
        <v>178</v>
      </c>
      <c r="C4" s="58" t="s">
        <v>85</v>
      </c>
      <c r="D4" s="58" t="s">
        <v>86</v>
      </c>
      <c r="E4" s="58" t="s">
        <v>87</v>
      </c>
      <c r="F4" s="58" t="s">
        <v>88</v>
      </c>
      <c r="G4" s="58" t="s">
        <v>89</v>
      </c>
      <c r="H4" s="58" t="s">
        <v>90</v>
      </c>
      <c r="I4" s="58" t="s">
        <v>91</v>
      </c>
      <c r="J4" s="58" t="s">
        <v>92</v>
      </c>
      <c r="K4" s="58" t="s">
        <v>93</v>
      </c>
      <c r="L4" s="58" t="s">
        <v>94</v>
      </c>
      <c r="M4" s="58" t="s">
        <v>179</v>
      </c>
    </row>
    <row r="5" spans="1:13" s="15" customFormat="1" ht="18" customHeight="1">
      <c r="A5" s="4" t="s">
        <v>131</v>
      </c>
      <c r="B5" s="5">
        <v>36188.0354</v>
      </c>
      <c r="C5" s="6">
        <v>369</v>
      </c>
      <c r="D5" s="6">
        <v>7569</v>
      </c>
      <c r="E5" s="6">
        <v>139926</v>
      </c>
      <c r="F5" s="6">
        <v>6204343</v>
      </c>
      <c r="G5" s="6">
        <v>21742815</v>
      </c>
      <c r="H5" s="7">
        <v>100</v>
      </c>
      <c r="I5" s="6">
        <v>11163764</v>
      </c>
      <c r="J5" s="6">
        <v>10579051</v>
      </c>
      <c r="K5" s="7">
        <v>105.53</v>
      </c>
      <c r="L5" s="7">
        <v>3.5</v>
      </c>
      <c r="M5" s="7">
        <v>600.83</v>
      </c>
    </row>
    <row r="6" spans="1:41" s="17" customFormat="1" ht="12">
      <c r="A6" s="64" t="s">
        <v>132</v>
      </c>
      <c r="B6" s="23">
        <v>36006.1794</v>
      </c>
      <c r="C6" s="24">
        <v>359</v>
      </c>
      <c r="D6" s="24">
        <v>7510</v>
      </c>
      <c r="E6" s="24">
        <v>139058</v>
      </c>
      <c r="F6" s="24">
        <v>6185146</v>
      </c>
      <c r="G6" s="24">
        <v>21683316</v>
      </c>
      <c r="H6" s="25">
        <v>99.73</v>
      </c>
      <c r="I6" s="24">
        <v>11132513</v>
      </c>
      <c r="J6" s="24">
        <v>10550803</v>
      </c>
      <c r="K6" s="25">
        <v>105.51</v>
      </c>
      <c r="L6" s="25">
        <v>3.51</v>
      </c>
      <c r="M6" s="25">
        <v>602.21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</row>
    <row r="7" spans="1:41" s="17" customFormat="1" ht="12">
      <c r="A7" s="64" t="s">
        <v>176</v>
      </c>
      <c r="B7" s="23">
        <v>35580.7768</v>
      </c>
      <c r="C7" s="24">
        <v>336</v>
      </c>
      <c r="D7" s="24">
        <v>6609</v>
      </c>
      <c r="E7" s="24">
        <v>119775</v>
      </c>
      <c r="F7" s="24">
        <v>4877635</v>
      </c>
      <c r="G7" s="24">
        <v>17648681</v>
      </c>
      <c r="H7" s="25">
        <v>81.17</v>
      </c>
      <c r="I7" s="24">
        <v>9106712</v>
      </c>
      <c r="J7" s="24">
        <v>8541969</v>
      </c>
      <c r="K7" s="25">
        <v>106.61</v>
      </c>
      <c r="L7" s="25">
        <v>3.62</v>
      </c>
      <c r="M7" s="25">
        <v>496.02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pans="1:41" ht="12">
      <c r="A8" s="54" t="s">
        <v>150</v>
      </c>
      <c r="B8" s="10">
        <v>2052.5667</v>
      </c>
      <c r="C8" s="11">
        <v>29</v>
      </c>
      <c r="D8" s="11">
        <v>942</v>
      </c>
      <c r="E8" s="11">
        <v>18761</v>
      </c>
      <c r="F8" s="11">
        <v>1029251</v>
      </c>
      <c r="G8" s="11">
        <v>3420535</v>
      </c>
      <c r="H8" s="12">
        <v>15.73</v>
      </c>
      <c r="I8" s="11">
        <v>1733428</v>
      </c>
      <c r="J8" s="11">
        <v>1687107</v>
      </c>
      <c r="K8" s="12">
        <v>102.75</v>
      </c>
      <c r="L8" s="12">
        <v>3.32</v>
      </c>
      <c r="M8" s="12">
        <v>1666.47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12">
      <c r="A9" s="54" t="s">
        <v>151</v>
      </c>
      <c r="B9" s="10">
        <v>2143.6251</v>
      </c>
      <c r="C9" s="11">
        <v>12</v>
      </c>
      <c r="D9" s="11">
        <v>235</v>
      </c>
      <c r="E9" s="11">
        <v>3656</v>
      </c>
      <c r="F9" s="11">
        <v>123962</v>
      </c>
      <c r="G9" s="11">
        <v>466603</v>
      </c>
      <c r="H9" s="12">
        <v>2.15</v>
      </c>
      <c r="I9" s="11">
        <v>241958</v>
      </c>
      <c r="J9" s="11">
        <v>224645</v>
      </c>
      <c r="K9" s="12">
        <v>107.71</v>
      </c>
      <c r="L9" s="12">
        <v>3.76</v>
      </c>
      <c r="M9" s="12">
        <v>217.67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12">
      <c r="A10" s="54" t="s">
        <v>152</v>
      </c>
      <c r="B10" s="10">
        <v>1220.954</v>
      </c>
      <c r="C10" s="11">
        <v>13</v>
      </c>
      <c r="D10" s="11">
        <v>369</v>
      </c>
      <c r="E10" s="11">
        <v>9037</v>
      </c>
      <c r="F10" s="11">
        <v>447896</v>
      </c>
      <c r="G10" s="11">
        <v>1614471</v>
      </c>
      <c r="H10" s="12">
        <v>7.43</v>
      </c>
      <c r="I10" s="11">
        <v>834135</v>
      </c>
      <c r="J10" s="11">
        <v>780336</v>
      </c>
      <c r="K10" s="12">
        <v>106.89</v>
      </c>
      <c r="L10" s="12">
        <v>3.6</v>
      </c>
      <c r="M10" s="12">
        <v>1322.3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2">
      <c r="A11" s="54" t="s">
        <v>153</v>
      </c>
      <c r="B11" s="10">
        <v>1427.5931</v>
      </c>
      <c r="C11" s="11">
        <v>13</v>
      </c>
      <c r="D11" s="11">
        <v>175</v>
      </c>
      <c r="E11" s="11">
        <v>2847</v>
      </c>
      <c r="F11" s="11">
        <v>104846</v>
      </c>
      <c r="G11" s="11">
        <v>421721</v>
      </c>
      <c r="H11" s="12">
        <v>1.94</v>
      </c>
      <c r="I11" s="11">
        <v>221796</v>
      </c>
      <c r="J11" s="11">
        <v>199925</v>
      </c>
      <c r="K11" s="12">
        <v>110.94</v>
      </c>
      <c r="L11" s="12">
        <v>4.02</v>
      </c>
      <c r="M11" s="12">
        <v>295.41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12">
      <c r="A12" s="54" t="s">
        <v>154</v>
      </c>
      <c r="B12" s="10">
        <v>1820.3149</v>
      </c>
      <c r="C12" s="11">
        <v>18</v>
      </c>
      <c r="D12" s="11">
        <v>259</v>
      </c>
      <c r="E12" s="11">
        <v>4351</v>
      </c>
      <c r="F12" s="11">
        <v>136725</v>
      </c>
      <c r="G12" s="11">
        <v>560344</v>
      </c>
      <c r="H12" s="12">
        <v>2.58</v>
      </c>
      <c r="I12" s="11">
        <v>294720</v>
      </c>
      <c r="J12" s="11">
        <v>265624</v>
      </c>
      <c r="K12" s="12">
        <v>110.95</v>
      </c>
      <c r="L12" s="12">
        <v>4.1</v>
      </c>
      <c r="M12" s="12">
        <v>307.83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2">
      <c r="A13" s="54" t="s">
        <v>155</v>
      </c>
      <c r="B13" s="10">
        <v>2051.4712</v>
      </c>
      <c r="C13" s="11">
        <v>21</v>
      </c>
      <c r="D13" s="11">
        <v>372</v>
      </c>
      <c r="E13" s="11">
        <v>6926</v>
      </c>
      <c r="F13" s="11">
        <v>369040</v>
      </c>
      <c r="G13" s="11">
        <v>1447761</v>
      </c>
      <c r="H13" s="12">
        <v>6.66</v>
      </c>
      <c r="I13" s="11">
        <v>744377</v>
      </c>
      <c r="J13" s="11">
        <v>703384</v>
      </c>
      <c r="K13" s="12">
        <v>105.83</v>
      </c>
      <c r="L13" s="12">
        <v>3.92</v>
      </c>
      <c r="M13" s="12">
        <v>705.72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2">
      <c r="A14" s="54" t="s">
        <v>156</v>
      </c>
      <c r="B14" s="10">
        <v>1074.396</v>
      </c>
      <c r="C14" s="11">
        <v>26</v>
      </c>
      <c r="D14" s="11">
        <v>583</v>
      </c>
      <c r="E14" s="11">
        <v>8670</v>
      </c>
      <c r="F14" s="11">
        <v>300658</v>
      </c>
      <c r="G14" s="11">
        <v>1297744</v>
      </c>
      <c r="H14" s="12">
        <v>5.97</v>
      </c>
      <c r="I14" s="11">
        <v>673396</v>
      </c>
      <c r="J14" s="11">
        <v>624348</v>
      </c>
      <c r="K14" s="12">
        <v>107.86</v>
      </c>
      <c r="L14" s="12">
        <v>4.32</v>
      </c>
      <c r="M14" s="12">
        <v>1207.88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2">
      <c r="A15" s="54" t="s">
        <v>157</v>
      </c>
      <c r="B15" s="10">
        <v>4106.436</v>
      </c>
      <c r="C15" s="11">
        <v>13</v>
      </c>
      <c r="D15" s="11">
        <v>260</v>
      </c>
      <c r="E15" s="11">
        <v>4225</v>
      </c>
      <c r="F15" s="11">
        <v>141750</v>
      </c>
      <c r="G15" s="11">
        <v>546707</v>
      </c>
      <c r="H15" s="12">
        <v>2.51</v>
      </c>
      <c r="I15" s="11">
        <v>286080</v>
      </c>
      <c r="J15" s="11">
        <v>260627</v>
      </c>
      <c r="K15" s="12">
        <v>109.77</v>
      </c>
      <c r="L15" s="12">
        <v>3.86</v>
      </c>
      <c r="M15" s="12">
        <v>133.13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12">
      <c r="A16" s="54" t="s">
        <v>158</v>
      </c>
      <c r="B16" s="10">
        <v>1290.8351</v>
      </c>
      <c r="C16" s="11">
        <v>20</v>
      </c>
      <c r="D16" s="11">
        <v>384</v>
      </c>
      <c r="E16" s="11">
        <v>6127</v>
      </c>
      <c r="F16" s="11">
        <v>191376</v>
      </c>
      <c r="G16" s="11">
        <v>751913</v>
      </c>
      <c r="H16" s="12">
        <v>3.46</v>
      </c>
      <c r="I16" s="11">
        <v>397292</v>
      </c>
      <c r="J16" s="11">
        <v>354621</v>
      </c>
      <c r="K16" s="12">
        <v>112.03</v>
      </c>
      <c r="L16" s="12">
        <v>3.93</v>
      </c>
      <c r="M16" s="12">
        <v>582.5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12">
      <c r="A17" s="54" t="s">
        <v>159</v>
      </c>
      <c r="B17" s="10">
        <v>1901.6725</v>
      </c>
      <c r="C17" s="11">
        <v>18</v>
      </c>
      <c r="D17" s="11">
        <v>357</v>
      </c>
      <c r="E17" s="11">
        <v>5240</v>
      </c>
      <c r="F17" s="11">
        <v>147357</v>
      </c>
      <c r="G17" s="11">
        <v>567695</v>
      </c>
      <c r="H17" s="12">
        <v>2.61</v>
      </c>
      <c r="I17" s="11">
        <v>299791</v>
      </c>
      <c r="J17" s="11">
        <v>267904</v>
      </c>
      <c r="K17" s="12">
        <v>111.9</v>
      </c>
      <c r="L17" s="12">
        <v>3.85</v>
      </c>
      <c r="M17" s="12">
        <v>298.52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12">
      <c r="A18" s="54" t="s">
        <v>160</v>
      </c>
      <c r="B18" s="10">
        <v>2016.0075</v>
      </c>
      <c r="C18" s="11">
        <v>31</v>
      </c>
      <c r="D18" s="11">
        <v>529</v>
      </c>
      <c r="E18" s="11">
        <v>9402</v>
      </c>
      <c r="F18" s="11">
        <v>306806</v>
      </c>
      <c r="G18" s="11">
        <v>1096251</v>
      </c>
      <c r="H18" s="12">
        <v>5.04</v>
      </c>
      <c r="I18" s="11">
        <v>568164</v>
      </c>
      <c r="J18" s="11">
        <v>528087</v>
      </c>
      <c r="K18" s="12">
        <v>107.59</v>
      </c>
      <c r="L18" s="12">
        <v>3.57</v>
      </c>
      <c r="M18" s="12">
        <v>543.77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12">
      <c r="A19" s="54" t="s">
        <v>161</v>
      </c>
      <c r="B19" s="10">
        <v>2792.6642</v>
      </c>
      <c r="C19" s="11">
        <v>27</v>
      </c>
      <c r="D19" s="11">
        <v>415</v>
      </c>
      <c r="E19" s="11">
        <v>8869</v>
      </c>
      <c r="F19" s="11">
        <v>356011</v>
      </c>
      <c r="G19" s="11">
        <v>1227160</v>
      </c>
      <c r="H19" s="12">
        <v>5.64</v>
      </c>
      <c r="I19" s="11">
        <v>638557</v>
      </c>
      <c r="J19" s="11">
        <v>588603</v>
      </c>
      <c r="K19" s="12">
        <v>108.49</v>
      </c>
      <c r="L19" s="12">
        <v>3.45</v>
      </c>
      <c r="M19" s="12">
        <v>439.42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12">
      <c r="A20" s="54" t="s">
        <v>162</v>
      </c>
      <c r="B20" s="10">
        <v>2775.6003</v>
      </c>
      <c r="C20" s="11">
        <v>33</v>
      </c>
      <c r="D20" s="11">
        <v>465</v>
      </c>
      <c r="E20" s="11">
        <v>7544</v>
      </c>
      <c r="F20" s="11">
        <v>238445</v>
      </c>
      <c r="G20" s="11">
        <v>913764</v>
      </c>
      <c r="H20" s="12">
        <v>4.2</v>
      </c>
      <c r="I20" s="11">
        <v>478226</v>
      </c>
      <c r="J20" s="11">
        <v>435538</v>
      </c>
      <c r="K20" s="12">
        <v>109.8</v>
      </c>
      <c r="L20" s="12">
        <v>3.83</v>
      </c>
      <c r="M20" s="12">
        <v>329.21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12">
      <c r="A21" s="54" t="s">
        <v>163</v>
      </c>
      <c r="B21" s="10">
        <v>3515.2526</v>
      </c>
      <c r="C21" s="11">
        <v>16</v>
      </c>
      <c r="D21" s="11">
        <v>147</v>
      </c>
      <c r="E21" s="11">
        <v>2709</v>
      </c>
      <c r="F21" s="11">
        <v>70431</v>
      </c>
      <c r="G21" s="11">
        <v>253002</v>
      </c>
      <c r="H21" s="12">
        <v>1.16</v>
      </c>
      <c r="I21" s="11">
        <v>136396</v>
      </c>
      <c r="J21" s="11">
        <v>116606</v>
      </c>
      <c r="K21" s="12">
        <v>116.97</v>
      </c>
      <c r="L21" s="12">
        <v>3.59</v>
      </c>
      <c r="M21" s="12">
        <v>71.97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s="17" customFormat="1" ht="12">
      <c r="A22" s="54" t="s">
        <v>164</v>
      </c>
      <c r="B22" s="10">
        <v>4628.5714</v>
      </c>
      <c r="C22" s="11">
        <v>13</v>
      </c>
      <c r="D22" s="11">
        <v>172</v>
      </c>
      <c r="E22" s="11">
        <v>3573</v>
      </c>
      <c r="F22" s="11">
        <v>100904</v>
      </c>
      <c r="G22" s="11">
        <v>358077</v>
      </c>
      <c r="H22" s="12">
        <v>1.65</v>
      </c>
      <c r="I22" s="11">
        <v>190728</v>
      </c>
      <c r="J22" s="11">
        <v>167349</v>
      </c>
      <c r="K22" s="12">
        <v>113.97</v>
      </c>
      <c r="L22" s="12">
        <v>3.55</v>
      </c>
      <c r="M22" s="12">
        <v>77.36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</row>
    <row r="23" spans="1:41" ht="12">
      <c r="A23" s="54" t="s">
        <v>165</v>
      </c>
      <c r="B23" s="10">
        <v>126.8641</v>
      </c>
      <c r="C23" s="11">
        <v>6</v>
      </c>
      <c r="D23" s="11">
        <v>97</v>
      </c>
      <c r="E23" s="11">
        <v>1400</v>
      </c>
      <c r="F23" s="11">
        <v>26225</v>
      </c>
      <c r="G23" s="11">
        <v>91169</v>
      </c>
      <c r="H23" s="12">
        <v>0.42</v>
      </c>
      <c r="I23" s="11">
        <v>47783</v>
      </c>
      <c r="J23" s="11">
        <v>43386</v>
      </c>
      <c r="K23" s="12">
        <v>110.13</v>
      </c>
      <c r="L23" s="12">
        <v>3.48</v>
      </c>
      <c r="M23" s="12">
        <v>718.64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12">
      <c r="A24" s="54" t="s">
        <v>166</v>
      </c>
      <c r="B24" s="10">
        <v>132.7589</v>
      </c>
      <c r="C24" s="11">
        <v>7</v>
      </c>
      <c r="D24" s="11">
        <v>144</v>
      </c>
      <c r="E24" s="11">
        <v>2878</v>
      </c>
      <c r="F24" s="11">
        <v>117814</v>
      </c>
      <c r="G24" s="11">
        <v>379370</v>
      </c>
      <c r="H24" s="12">
        <v>1.74</v>
      </c>
      <c r="I24" s="11">
        <v>195483</v>
      </c>
      <c r="J24" s="11">
        <v>183887</v>
      </c>
      <c r="K24" s="12">
        <v>106.31</v>
      </c>
      <c r="L24" s="12">
        <v>3.22</v>
      </c>
      <c r="M24" s="12">
        <v>2857.59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12">
      <c r="A25" s="54" t="s">
        <v>167</v>
      </c>
      <c r="B25" s="10">
        <v>104.0964</v>
      </c>
      <c r="C25" s="11">
        <v>3</v>
      </c>
      <c r="D25" s="11">
        <v>115</v>
      </c>
      <c r="E25" s="11">
        <v>1902</v>
      </c>
      <c r="F25" s="11">
        <v>100984</v>
      </c>
      <c r="G25" s="11">
        <v>351800</v>
      </c>
      <c r="H25" s="12">
        <v>1.62</v>
      </c>
      <c r="I25" s="11">
        <v>180465</v>
      </c>
      <c r="J25" s="11">
        <v>171335</v>
      </c>
      <c r="K25" s="12">
        <v>105.33</v>
      </c>
      <c r="L25" s="12">
        <v>3.48</v>
      </c>
      <c r="M25" s="12">
        <v>3379.56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12">
      <c r="A26" s="54" t="s">
        <v>168</v>
      </c>
      <c r="B26" s="10">
        <v>163.4256</v>
      </c>
      <c r="C26" s="11">
        <v>8</v>
      </c>
      <c r="D26" s="11">
        <v>223</v>
      </c>
      <c r="E26" s="11">
        <v>4809</v>
      </c>
      <c r="F26" s="11">
        <v>276437</v>
      </c>
      <c r="G26" s="11">
        <v>901961</v>
      </c>
      <c r="H26" s="12">
        <v>4.15</v>
      </c>
      <c r="I26" s="11">
        <v>448268</v>
      </c>
      <c r="J26" s="11">
        <v>453693</v>
      </c>
      <c r="K26" s="12">
        <v>98.8</v>
      </c>
      <c r="L26" s="12">
        <v>3.26</v>
      </c>
      <c r="M26" s="12">
        <v>5519.09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12">
      <c r="A27" s="54" t="s">
        <v>169</v>
      </c>
      <c r="B27" s="10">
        <v>60.0256</v>
      </c>
      <c r="C27" s="11">
        <v>2</v>
      </c>
      <c r="D27" s="11">
        <v>110</v>
      </c>
      <c r="E27" s="11">
        <v>1815</v>
      </c>
      <c r="F27" s="11">
        <v>76143</v>
      </c>
      <c r="G27" s="11">
        <v>262822</v>
      </c>
      <c r="H27" s="12">
        <v>1.21</v>
      </c>
      <c r="I27" s="11">
        <v>132520</v>
      </c>
      <c r="J27" s="11">
        <v>130302</v>
      </c>
      <c r="K27" s="12">
        <v>101.7</v>
      </c>
      <c r="L27" s="12">
        <v>3.45</v>
      </c>
      <c r="M27" s="12">
        <v>4378.5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12">
      <c r="A28" s="54" t="s">
        <v>170</v>
      </c>
      <c r="B28" s="10">
        <v>175.6456</v>
      </c>
      <c r="C28" s="11">
        <v>7</v>
      </c>
      <c r="D28" s="11">
        <v>256</v>
      </c>
      <c r="E28" s="11">
        <v>5034</v>
      </c>
      <c r="F28" s="11">
        <v>214574</v>
      </c>
      <c r="G28" s="11">
        <v>717811</v>
      </c>
      <c r="H28" s="12">
        <v>3.3</v>
      </c>
      <c r="I28" s="11">
        <v>363149</v>
      </c>
      <c r="J28" s="11">
        <v>354662</v>
      </c>
      <c r="K28" s="12">
        <v>102.39</v>
      </c>
      <c r="L28" s="12">
        <v>3.35</v>
      </c>
      <c r="M28" s="12">
        <v>4086.7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s="17" customFormat="1" ht="12" customHeight="1">
      <c r="A29" s="64" t="s">
        <v>133</v>
      </c>
      <c r="B29" s="23">
        <v>271.7997</v>
      </c>
      <c r="C29" s="24">
        <v>12</v>
      </c>
      <c r="D29" s="24">
        <v>435</v>
      </c>
      <c r="E29" s="24">
        <v>9889</v>
      </c>
      <c r="F29" s="24">
        <v>854132</v>
      </c>
      <c r="G29" s="24">
        <v>2598493</v>
      </c>
      <c r="H29" s="25">
        <v>11.95</v>
      </c>
      <c r="I29" s="24">
        <v>1295637</v>
      </c>
      <c r="J29" s="24">
        <v>1302856</v>
      </c>
      <c r="K29" s="25">
        <v>99.45</v>
      </c>
      <c r="L29" s="25">
        <v>3.04</v>
      </c>
      <c r="M29" s="25">
        <v>9560.32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</row>
    <row r="30" spans="1:41" s="17" customFormat="1" ht="12" customHeight="1">
      <c r="A30" s="64" t="s">
        <v>134</v>
      </c>
      <c r="B30" s="23">
        <v>153.6029</v>
      </c>
      <c r="C30" s="24">
        <v>11</v>
      </c>
      <c r="D30" s="24">
        <v>466</v>
      </c>
      <c r="E30" s="24">
        <v>9394</v>
      </c>
      <c r="F30" s="24">
        <v>453379</v>
      </c>
      <c r="G30" s="24">
        <v>1436142</v>
      </c>
      <c r="H30" s="25">
        <v>6.61</v>
      </c>
      <c r="I30" s="24">
        <v>730164</v>
      </c>
      <c r="J30" s="24">
        <v>705978</v>
      </c>
      <c r="K30" s="25">
        <v>103.43</v>
      </c>
      <c r="L30" s="25">
        <v>3.17</v>
      </c>
      <c r="M30" s="25">
        <v>9349.71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</row>
    <row r="31" spans="1:41" s="17" customFormat="1" ht="12" customHeight="1">
      <c r="A31" s="64" t="s">
        <v>171</v>
      </c>
      <c r="B31" s="23">
        <v>181.856</v>
      </c>
      <c r="C31" s="24">
        <v>10</v>
      </c>
      <c r="D31" s="24">
        <v>59</v>
      </c>
      <c r="E31" s="24">
        <v>868</v>
      </c>
      <c r="F31" s="24">
        <v>19197</v>
      </c>
      <c r="G31" s="24">
        <v>59499</v>
      </c>
      <c r="H31" s="25">
        <v>0.27</v>
      </c>
      <c r="I31" s="24">
        <v>31251</v>
      </c>
      <c r="J31" s="24">
        <v>28248</v>
      </c>
      <c r="K31" s="25">
        <v>110.63</v>
      </c>
      <c r="L31" s="25">
        <v>3.1</v>
      </c>
      <c r="M31" s="25">
        <v>327.18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</row>
    <row r="32" spans="1:41" s="17" customFormat="1" ht="12" customHeight="1">
      <c r="A32" s="54" t="s">
        <v>172</v>
      </c>
      <c r="B32" s="10">
        <v>153.056</v>
      </c>
      <c r="C32" s="11">
        <v>6</v>
      </c>
      <c r="D32" s="11">
        <v>37</v>
      </c>
      <c r="E32" s="11">
        <v>732</v>
      </c>
      <c r="F32" s="11">
        <v>17725</v>
      </c>
      <c r="G32" s="11">
        <v>51080</v>
      </c>
      <c r="H32" s="12">
        <v>0.23</v>
      </c>
      <c r="I32" s="11">
        <v>26499</v>
      </c>
      <c r="J32" s="11">
        <v>24581</v>
      </c>
      <c r="K32" s="12">
        <v>107.8</v>
      </c>
      <c r="L32" s="12">
        <v>2.88</v>
      </c>
      <c r="M32" s="12">
        <v>333.73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</row>
    <row r="33" spans="1:41" s="17" customFormat="1" ht="12" customHeight="1" thickBot="1">
      <c r="A33" s="65" t="s">
        <v>173</v>
      </c>
      <c r="B33" s="10">
        <v>28.8</v>
      </c>
      <c r="C33" s="11">
        <v>4</v>
      </c>
      <c r="D33" s="11">
        <v>22</v>
      </c>
      <c r="E33" s="11">
        <v>136</v>
      </c>
      <c r="F33" s="11">
        <v>1472</v>
      </c>
      <c r="G33" s="11">
        <v>8419</v>
      </c>
      <c r="H33" s="12">
        <v>0.04</v>
      </c>
      <c r="I33" s="11">
        <v>4752</v>
      </c>
      <c r="J33" s="11">
        <v>3667</v>
      </c>
      <c r="K33" s="12">
        <v>129.59</v>
      </c>
      <c r="L33" s="12">
        <v>5.72</v>
      </c>
      <c r="M33" s="12">
        <v>292.33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</row>
    <row r="34" spans="1:26" s="9" customFormat="1" ht="11.25" customHeight="1" thickTop="1">
      <c r="A34" s="86" t="s">
        <v>136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">
      <c r="A35" s="26" t="s">
        <v>137</v>
      </c>
      <c r="B35" s="27">
        <f aca="true" t="shared" si="0" ref="B35:G35">SUM(B36:B39)</f>
        <v>36006.1794</v>
      </c>
      <c r="C35" s="28">
        <f t="shared" si="0"/>
        <v>359</v>
      </c>
      <c r="D35" s="28">
        <f t="shared" si="0"/>
        <v>7510</v>
      </c>
      <c r="E35" s="28">
        <f t="shared" si="0"/>
        <v>139058</v>
      </c>
      <c r="F35" s="28">
        <f t="shared" si="0"/>
        <v>6185146</v>
      </c>
      <c r="G35" s="28">
        <f t="shared" si="0"/>
        <v>21683316</v>
      </c>
      <c r="H35" s="29">
        <f>G35/$G$35*100</f>
        <v>100</v>
      </c>
      <c r="I35" s="28">
        <f>SUM(I36:I39)</f>
        <v>11132513</v>
      </c>
      <c r="J35" s="28">
        <f>SUM(J36:J39)</f>
        <v>10550803</v>
      </c>
      <c r="K35" s="29">
        <f>I35/J35*100</f>
        <v>105.51341921558009</v>
      </c>
      <c r="L35" s="29">
        <f>G35/F35</f>
        <v>3.505708030174227</v>
      </c>
      <c r="M35" s="29">
        <f>G35/B35</f>
        <v>602.2109638213934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">
      <c r="A36" s="66" t="s">
        <v>138</v>
      </c>
      <c r="B36" s="30">
        <f aca="true" t="shared" si="1" ref="B36:G36">SUM(B$29,B$24:B$25,B$8:B$11)</f>
        <v>7353.3939</v>
      </c>
      <c r="C36" s="31">
        <f t="shared" si="1"/>
        <v>89</v>
      </c>
      <c r="D36" s="31">
        <f t="shared" si="1"/>
        <v>2415</v>
      </c>
      <c r="E36" s="31">
        <f t="shared" si="1"/>
        <v>48970</v>
      </c>
      <c r="F36" s="31">
        <f t="shared" si="1"/>
        <v>2778885</v>
      </c>
      <c r="G36" s="32">
        <f t="shared" si="1"/>
        <v>9252993</v>
      </c>
      <c r="H36" s="33">
        <f>G36/$G$35*100</f>
        <v>42.67333003863431</v>
      </c>
      <c r="I36" s="31">
        <f>SUM(I$29,I$24:I$25,I$8:I$11)</f>
        <v>4702902</v>
      </c>
      <c r="J36" s="31">
        <f>SUM(J$29,J$24:J$25,J$8:J$11)</f>
        <v>4550091</v>
      </c>
      <c r="K36" s="33">
        <f>I36/J36*100</f>
        <v>103.35841634815654</v>
      </c>
      <c r="L36" s="33">
        <f>G36/F36</f>
        <v>3.329750241553717</v>
      </c>
      <c r="M36" s="33">
        <f>G36/B36</f>
        <v>1258.3295721449113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">
      <c r="A37" s="67" t="s">
        <v>140</v>
      </c>
      <c r="B37" s="30">
        <f aca="true" t="shared" si="2" ref="B37:G37">SUM(B$26,B$12:B$16)</f>
        <v>10506.878799999999</v>
      </c>
      <c r="C37" s="31">
        <f t="shared" si="2"/>
        <v>106</v>
      </c>
      <c r="D37" s="31">
        <f t="shared" si="2"/>
        <v>2081</v>
      </c>
      <c r="E37" s="31">
        <f t="shared" si="2"/>
        <v>35108</v>
      </c>
      <c r="F37" s="31">
        <f t="shared" si="2"/>
        <v>1415986</v>
      </c>
      <c r="G37" s="32">
        <f t="shared" si="2"/>
        <v>5506430</v>
      </c>
      <c r="H37" s="33">
        <f>G37/$G$35*100</f>
        <v>25.394778178761957</v>
      </c>
      <c r="I37" s="31">
        <f>SUM(I$26,I$12:I$16)</f>
        <v>2844133</v>
      </c>
      <c r="J37" s="31">
        <f>SUM(J$26,J$12:J$16)</f>
        <v>2662297</v>
      </c>
      <c r="K37" s="33">
        <f>I37/J37*100</f>
        <v>106.8300418773713</v>
      </c>
      <c r="L37" s="33">
        <f>G37/F37</f>
        <v>3.888760199606493</v>
      </c>
      <c r="M37" s="33">
        <f>G37/B37</f>
        <v>524.0785684136758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">
      <c r="A38" s="67" t="s">
        <v>139</v>
      </c>
      <c r="B38" s="30">
        <f aca="true" t="shared" si="3" ref="B38:G38">SUM(B$27:B$28,B$30,B$17:B$20,B$23)</f>
        <v>10002.0827</v>
      </c>
      <c r="C38" s="31">
        <f t="shared" si="3"/>
        <v>135</v>
      </c>
      <c r="D38" s="31">
        <f t="shared" si="3"/>
        <v>2695</v>
      </c>
      <c r="E38" s="31">
        <f t="shared" si="3"/>
        <v>48698</v>
      </c>
      <c r="F38" s="31">
        <f t="shared" si="3"/>
        <v>1818940</v>
      </c>
      <c r="G38" s="32">
        <f t="shared" si="3"/>
        <v>6312814</v>
      </c>
      <c r="H38" s="33">
        <f>G38/$G$35*100</f>
        <v>29.113692758063387</v>
      </c>
      <c r="I38" s="31">
        <f>SUM(I$27:I$28,I$30,I$17:I$20,I$23)</f>
        <v>3258354</v>
      </c>
      <c r="J38" s="31">
        <f>SUM(J$27:J$28,J$30,J$17:J$20,J$23)</f>
        <v>3054460</v>
      </c>
      <c r="K38" s="33">
        <f>I38/J38*100</f>
        <v>106.67528793960308</v>
      </c>
      <c r="L38" s="33">
        <f>G38/F38</f>
        <v>3.4706004596083435</v>
      </c>
      <c r="M38" s="33">
        <f>G38/B38</f>
        <v>631.1499503998301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">
      <c r="A39" s="67" t="s">
        <v>142</v>
      </c>
      <c r="B39" s="34">
        <f aca="true" t="shared" si="4" ref="B39:G39">SUM(B$21:B$22)</f>
        <v>8143.824</v>
      </c>
      <c r="C39" s="35">
        <f t="shared" si="4"/>
        <v>29</v>
      </c>
      <c r="D39" s="35">
        <f t="shared" si="4"/>
        <v>319</v>
      </c>
      <c r="E39" s="35">
        <f t="shared" si="4"/>
        <v>6282</v>
      </c>
      <c r="F39" s="35">
        <f t="shared" si="4"/>
        <v>171335</v>
      </c>
      <c r="G39" s="36">
        <f t="shared" si="4"/>
        <v>611079</v>
      </c>
      <c r="H39" s="33">
        <f>G39/$G$35*100</f>
        <v>2.8181990245403425</v>
      </c>
      <c r="I39" s="35">
        <f>SUM(I$21:I$22)</f>
        <v>327124</v>
      </c>
      <c r="J39" s="35">
        <f>SUM(J$21:J$22)</f>
        <v>283955</v>
      </c>
      <c r="K39" s="33">
        <f>I39/J39*100</f>
        <v>115.20276100086282</v>
      </c>
      <c r="L39" s="33">
        <f>G39/F39</f>
        <v>3.56657425511425</v>
      </c>
      <c r="M39" s="33">
        <f>G39/B39</f>
        <v>75.03587995025433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">
      <c r="A40" s="14" t="s">
        <v>25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">
      <c r="A41" s="14" t="s">
        <v>26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">
      <c r="A42" s="14" t="s">
        <v>27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">
      <c r="A43" s="14" t="s">
        <v>28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41" ht="1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2:41" ht="1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2:41" ht="1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2:41" ht="1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2:41" ht="1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2:41" ht="1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2:41" ht="1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2:41" ht="1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2:41" ht="1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:41" ht="1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:41" ht="1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:41" ht="1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2:41" ht="1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:41" ht="1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2:41" ht="1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2:41" ht="1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2:41" ht="1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2:41" ht="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</sheetData>
  <mergeCells count="3">
    <mergeCell ref="A34:M34"/>
    <mergeCell ref="A1:M1"/>
    <mergeCell ref="A2:M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63"/>
  <sheetViews>
    <sheetView workbookViewId="0" topLeftCell="A1">
      <selection activeCell="A36" sqref="A36"/>
    </sheetView>
  </sheetViews>
  <sheetFormatPr defaultColWidth="9.33203125" defaultRowHeight="12"/>
  <cols>
    <col min="1" max="1" width="25.33203125" style="14" customWidth="1"/>
    <col min="2" max="2" width="11.16015625" style="0" customWidth="1"/>
    <col min="3" max="3" width="14.16015625" style="0" customWidth="1"/>
    <col min="4" max="4" width="6.66015625" style="0" customWidth="1"/>
    <col min="5" max="6" width="9.66015625" style="0" customWidth="1"/>
    <col min="7" max="7" width="10.5" style="0" customWidth="1"/>
    <col min="8" max="8" width="10.66015625" style="0" customWidth="1"/>
    <col min="9" max="9" width="10.5" style="0" customWidth="1"/>
    <col min="10" max="10" width="10.16015625" style="0" customWidth="1"/>
    <col min="11" max="11" width="13" style="0" customWidth="1"/>
    <col min="12" max="12" width="18.66015625" style="0" customWidth="1"/>
    <col min="13" max="13" width="17.16015625" style="0" customWidth="1"/>
  </cols>
  <sheetData>
    <row r="1" spans="1:13" s="50" customFormat="1" ht="24.75" customHeight="1">
      <c r="A1" s="88" t="s">
        <v>149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50" customFormat="1" ht="12" customHeight="1">
      <c r="A2" s="84" t="s">
        <v>182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s="1" customFormat="1" ht="38.25" customHeight="1">
      <c r="A3" s="55" t="s">
        <v>12</v>
      </c>
      <c r="B3" s="55" t="s">
        <v>0</v>
      </c>
      <c r="C3" s="56" t="s">
        <v>1</v>
      </c>
      <c r="D3" s="56" t="s">
        <v>2</v>
      </c>
      <c r="E3" s="56" t="s">
        <v>3</v>
      </c>
      <c r="F3" s="55" t="s">
        <v>4</v>
      </c>
      <c r="G3" s="55" t="s">
        <v>5</v>
      </c>
      <c r="H3" s="55" t="s">
        <v>6</v>
      </c>
      <c r="I3" s="55" t="s">
        <v>7</v>
      </c>
      <c r="J3" s="55" t="s">
        <v>8</v>
      </c>
      <c r="K3" s="56" t="s">
        <v>9</v>
      </c>
      <c r="L3" s="56" t="s">
        <v>10</v>
      </c>
      <c r="M3" s="56" t="s">
        <v>11</v>
      </c>
    </row>
    <row r="4" spans="1:13" s="59" customFormat="1" ht="35.25" customHeight="1">
      <c r="A4" s="58" t="s">
        <v>135</v>
      </c>
      <c r="B4" s="58" t="s">
        <v>178</v>
      </c>
      <c r="C4" s="58" t="s">
        <v>85</v>
      </c>
      <c r="D4" s="58" t="s">
        <v>86</v>
      </c>
      <c r="E4" s="58" t="s">
        <v>87</v>
      </c>
      <c r="F4" s="58" t="s">
        <v>88</v>
      </c>
      <c r="G4" s="58" t="s">
        <v>89</v>
      </c>
      <c r="H4" s="58" t="s">
        <v>90</v>
      </c>
      <c r="I4" s="58" t="s">
        <v>91</v>
      </c>
      <c r="J4" s="58" t="s">
        <v>92</v>
      </c>
      <c r="K4" s="58" t="s">
        <v>93</v>
      </c>
      <c r="L4" s="58" t="s">
        <v>94</v>
      </c>
      <c r="M4" s="58" t="s">
        <v>179</v>
      </c>
    </row>
    <row r="5" spans="1:13" s="15" customFormat="1" ht="18" customHeight="1">
      <c r="A5" s="4" t="s">
        <v>131</v>
      </c>
      <c r="B5" s="5">
        <v>36181.8718</v>
      </c>
      <c r="C5" s="6">
        <v>369</v>
      </c>
      <c r="D5" s="6">
        <v>7569</v>
      </c>
      <c r="E5" s="6">
        <v>139125</v>
      </c>
      <c r="F5" s="6">
        <v>6021783</v>
      </c>
      <c r="G5" s="6">
        <v>21525433</v>
      </c>
      <c r="H5" s="7">
        <v>100</v>
      </c>
      <c r="I5" s="6">
        <v>11065798</v>
      </c>
      <c r="J5" s="6">
        <v>10459635</v>
      </c>
      <c r="K5" s="7">
        <v>105.8</v>
      </c>
      <c r="L5" s="7">
        <v>3.57</v>
      </c>
      <c r="M5" s="7">
        <v>594.92</v>
      </c>
    </row>
    <row r="6" spans="1:41" s="17" customFormat="1" ht="12">
      <c r="A6" s="64" t="s">
        <v>132</v>
      </c>
      <c r="B6" s="23">
        <v>36000.0158</v>
      </c>
      <c r="C6" s="24">
        <v>359</v>
      </c>
      <c r="D6" s="24">
        <v>7510</v>
      </c>
      <c r="E6" s="24">
        <v>138260</v>
      </c>
      <c r="F6" s="24">
        <v>6007469</v>
      </c>
      <c r="G6" s="24">
        <v>21471448</v>
      </c>
      <c r="H6" s="25">
        <v>99.75</v>
      </c>
      <c r="I6" s="24">
        <v>11037263</v>
      </c>
      <c r="J6" s="24">
        <v>10434185</v>
      </c>
      <c r="K6" s="25">
        <v>105.78</v>
      </c>
      <c r="L6" s="25">
        <v>3.57</v>
      </c>
      <c r="M6" s="25">
        <v>596.43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</row>
    <row r="7" spans="1:41" s="17" customFormat="1" ht="12">
      <c r="A7" s="64" t="s">
        <v>176</v>
      </c>
      <c r="B7" s="23">
        <v>35574.6132</v>
      </c>
      <c r="C7" s="24">
        <v>336</v>
      </c>
      <c r="D7" s="24">
        <v>6609</v>
      </c>
      <c r="E7" s="24">
        <v>119061</v>
      </c>
      <c r="F7" s="24">
        <v>4717805</v>
      </c>
      <c r="G7" s="24">
        <v>17432453</v>
      </c>
      <c r="H7" s="25">
        <v>80.99</v>
      </c>
      <c r="I7" s="24">
        <v>9005201</v>
      </c>
      <c r="J7" s="24">
        <v>8427252</v>
      </c>
      <c r="K7" s="25">
        <v>106.86</v>
      </c>
      <c r="L7" s="25">
        <v>3.7</v>
      </c>
      <c r="M7" s="25">
        <v>490.03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pans="1:41" ht="12">
      <c r="A8" s="54" t="s">
        <v>150</v>
      </c>
      <c r="B8" s="10">
        <v>2052.5667</v>
      </c>
      <c r="C8" s="11">
        <v>29</v>
      </c>
      <c r="D8" s="11">
        <v>942</v>
      </c>
      <c r="E8" s="11">
        <v>18487</v>
      </c>
      <c r="F8" s="11">
        <v>987309</v>
      </c>
      <c r="G8" s="11">
        <v>3355299</v>
      </c>
      <c r="H8" s="12">
        <v>15.59</v>
      </c>
      <c r="I8" s="11">
        <v>1702431</v>
      </c>
      <c r="J8" s="11">
        <v>1652868</v>
      </c>
      <c r="K8" s="12">
        <v>103</v>
      </c>
      <c r="L8" s="12">
        <v>3.4</v>
      </c>
      <c r="M8" s="12">
        <v>1634.68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12">
      <c r="A9" s="54" t="s">
        <v>151</v>
      </c>
      <c r="B9" s="10">
        <v>2137.4615</v>
      </c>
      <c r="C9" s="11">
        <v>12</v>
      </c>
      <c r="D9" s="11">
        <v>235</v>
      </c>
      <c r="E9" s="11">
        <v>3635</v>
      </c>
      <c r="F9" s="11">
        <v>120022</v>
      </c>
      <c r="G9" s="11">
        <v>465120</v>
      </c>
      <c r="H9" s="12">
        <v>2.16</v>
      </c>
      <c r="I9" s="11">
        <v>241321</v>
      </c>
      <c r="J9" s="11">
        <v>223799</v>
      </c>
      <c r="K9" s="12">
        <v>107.83</v>
      </c>
      <c r="L9" s="12">
        <v>3.88</v>
      </c>
      <c r="M9" s="12">
        <v>217.6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12">
      <c r="A10" s="54" t="s">
        <v>152</v>
      </c>
      <c r="B10" s="10">
        <v>1220.954</v>
      </c>
      <c r="C10" s="11">
        <v>13</v>
      </c>
      <c r="D10" s="11">
        <v>369</v>
      </c>
      <c r="E10" s="11">
        <v>8911</v>
      </c>
      <c r="F10" s="11">
        <v>426949</v>
      </c>
      <c r="G10" s="11">
        <v>1570456</v>
      </c>
      <c r="H10" s="12">
        <v>7.3</v>
      </c>
      <c r="I10" s="11">
        <v>812797</v>
      </c>
      <c r="J10" s="11">
        <v>757659</v>
      </c>
      <c r="K10" s="12">
        <v>107.28</v>
      </c>
      <c r="L10" s="12">
        <v>3.68</v>
      </c>
      <c r="M10" s="12">
        <v>1286.25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2">
      <c r="A11" s="54" t="s">
        <v>153</v>
      </c>
      <c r="B11" s="10">
        <v>1427.5931</v>
      </c>
      <c r="C11" s="11">
        <v>13</v>
      </c>
      <c r="D11" s="11">
        <v>175</v>
      </c>
      <c r="E11" s="11">
        <v>2842</v>
      </c>
      <c r="F11" s="11">
        <v>100801</v>
      </c>
      <c r="G11" s="11">
        <v>414932</v>
      </c>
      <c r="H11" s="12">
        <v>1.93</v>
      </c>
      <c r="I11" s="11">
        <v>218466</v>
      </c>
      <c r="J11" s="11">
        <v>196466</v>
      </c>
      <c r="K11" s="12">
        <v>111.2</v>
      </c>
      <c r="L11" s="12">
        <v>4.12</v>
      </c>
      <c r="M11" s="12">
        <v>290.65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12">
      <c r="A12" s="54" t="s">
        <v>154</v>
      </c>
      <c r="B12" s="10">
        <v>1820.3149</v>
      </c>
      <c r="C12" s="11">
        <v>18</v>
      </c>
      <c r="D12" s="11">
        <v>259</v>
      </c>
      <c r="E12" s="11">
        <v>4318</v>
      </c>
      <c r="F12" s="11">
        <v>133687</v>
      </c>
      <c r="G12" s="11">
        <v>560099</v>
      </c>
      <c r="H12" s="12">
        <v>2.6</v>
      </c>
      <c r="I12" s="11">
        <v>294634</v>
      </c>
      <c r="J12" s="11">
        <v>265465</v>
      </c>
      <c r="K12" s="12">
        <v>110.99</v>
      </c>
      <c r="L12" s="12">
        <v>4.19</v>
      </c>
      <c r="M12" s="12">
        <v>307.69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2">
      <c r="A13" s="54" t="s">
        <v>155</v>
      </c>
      <c r="B13" s="10">
        <v>2051.4712</v>
      </c>
      <c r="C13" s="11">
        <v>21</v>
      </c>
      <c r="D13" s="11">
        <v>372</v>
      </c>
      <c r="E13" s="11">
        <v>6719</v>
      </c>
      <c r="F13" s="11">
        <v>358604</v>
      </c>
      <c r="G13" s="11">
        <v>1427378</v>
      </c>
      <c r="H13" s="12">
        <v>6.63</v>
      </c>
      <c r="I13" s="11">
        <v>734341</v>
      </c>
      <c r="J13" s="11">
        <v>693037</v>
      </c>
      <c r="K13" s="12">
        <v>105.96</v>
      </c>
      <c r="L13" s="12">
        <v>3.98</v>
      </c>
      <c r="M13" s="12">
        <v>695.78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2">
      <c r="A14" s="54" t="s">
        <v>156</v>
      </c>
      <c r="B14" s="10">
        <v>1074.396</v>
      </c>
      <c r="C14" s="11">
        <v>26</v>
      </c>
      <c r="D14" s="11">
        <v>583</v>
      </c>
      <c r="E14" s="11">
        <v>8614</v>
      </c>
      <c r="F14" s="11">
        <v>294788</v>
      </c>
      <c r="G14" s="11">
        <v>1292482</v>
      </c>
      <c r="H14" s="12">
        <v>6</v>
      </c>
      <c r="I14" s="11">
        <v>670582</v>
      </c>
      <c r="J14" s="11">
        <v>621900</v>
      </c>
      <c r="K14" s="12">
        <v>107.83</v>
      </c>
      <c r="L14" s="12">
        <v>4.38</v>
      </c>
      <c r="M14" s="12">
        <v>1202.98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2">
      <c r="A15" s="54" t="s">
        <v>157</v>
      </c>
      <c r="B15" s="10">
        <v>4106.436</v>
      </c>
      <c r="C15" s="11">
        <v>13</v>
      </c>
      <c r="D15" s="11">
        <v>260</v>
      </c>
      <c r="E15" s="11">
        <v>4198</v>
      </c>
      <c r="F15" s="11">
        <v>138764</v>
      </c>
      <c r="G15" s="11">
        <v>545667</v>
      </c>
      <c r="H15" s="12">
        <v>2.53</v>
      </c>
      <c r="I15" s="11">
        <v>285751</v>
      </c>
      <c r="J15" s="11">
        <v>259916</v>
      </c>
      <c r="K15" s="12">
        <v>109.94</v>
      </c>
      <c r="L15" s="12">
        <v>3.93</v>
      </c>
      <c r="M15" s="12">
        <v>132.88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12">
      <c r="A16" s="54" t="s">
        <v>158</v>
      </c>
      <c r="B16" s="10">
        <v>1290.8351</v>
      </c>
      <c r="C16" s="11">
        <v>20</v>
      </c>
      <c r="D16" s="11">
        <v>384</v>
      </c>
      <c r="E16" s="11">
        <v>6113</v>
      </c>
      <c r="F16" s="11">
        <v>188123</v>
      </c>
      <c r="G16" s="11">
        <v>752427</v>
      </c>
      <c r="H16" s="12">
        <v>3.5</v>
      </c>
      <c r="I16" s="11">
        <v>397241</v>
      </c>
      <c r="J16" s="11">
        <v>355186</v>
      </c>
      <c r="K16" s="12">
        <v>111.84</v>
      </c>
      <c r="L16" s="12">
        <v>4</v>
      </c>
      <c r="M16" s="12">
        <v>582.9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12">
      <c r="A17" s="54" t="s">
        <v>159</v>
      </c>
      <c r="B17" s="10">
        <v>1901.6725</v>
      </c>
      <c r="C17" s="11">
        <v>18</v>
      </c>
      <c r="D17" s="11">
        <v>357</v>
      </c>
      <c r="E17" s="11">
        <v>5231</v>
      </c>
      <c r="F17" s="11">
        <v>144175</v>
      </c>
      <c r="G17" s="11">
        <v>565700</v>
      </c>
      <c r="H17" s="12">
        <v>2.63</v>
      </c>
      <c r="I17" s="11">
        <v>298928</v>
      </c>
      <c r="J17" s="11">
        <v>266772</v>
      </c>
      <c r="K17" s="12">
        <v>112.05</v>
      </c>
      <c r="L17" s="12">
        <v>3.92</v>
      </c>
      <c r="M17" s="12">
        <v>297.47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12">
      <c r="A18" s="54" t="s">
        <v>160</v>
      </c>
      <c r="B18" s="10">
        <v>2016.0075</v>
      </c>
      <c r="C18" s="11">
        <v>31</v>
      </c>
      <c r="D18" s="11">
        <v>529</v>
      </c>
      <c r="E18" s="11">
        <v>9394</v>
      </c>
      <c r="F18" s="11">
        <v>299277</v>
      </c>
      <c r="G18" s="11">
        <v>1088986</v>
      </c>
      <c r="H18" s="12">
        <v>5.06</v>
      </c>
      <c r="I18" s="11">
        <v>564479</v>
      </c>
      <c r="J18" s="11">
        <v>524507</v>
      </c>
      <c r="K18" s="12">
        <v>107.62</v>
      </c>
      <c r="L18" s="12">
        <v>3.64</v>
      </c>
      <c r="M18" s="12">
        <v>540.17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12">
      <c r="A19" s="54" t="s">
        <v>161</v>
      </c>
      <c r="B19" s="10">
        <v>2792.6642</v>
      </c>
      <c r="C19" s="11">
        <v>27</v>
      </c>
      <c r="D19" s="11">
        <v>415</v>
      </c>
      <c r="E19" s="11">
        <v>8805</v>
      </c>
      <c r="F19" s="11">
        <v>341605</v>
      </c>
      <c r="G19" s="11">
        <v>1208128</v>
      </c>
      <c r="H19" s="12">
        <v>5.61</v>
      </c>
      <c r="I19" s="11">
        <v>629251</v>
      </c>
      <c r="J19" s="11">
        <v>578877</v>
      </c>
      <c r="K19" s="12">
        <v>108.7</v>
      </c>
      <c r="L19" s="12">
        <v>3.54</v>
      </c>
      <c r="M19" s="12">
        <v>432.61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12">
      <c r="A20" s="54" t="s">
        <v>162</v>
      </c>
      <c r="B20" s="10">
        <v>2775.6003</v>
      </c>
      <c r="C20" s="11">
        <v>33</v>
      </c>
      <c r="D20" s="11">
        <v>465</v>
      </c>
      <c r="E20" s="11">
        <v>7530</v>
      </c>
      <c r="F20" s="11">
        <v>234270</v>
      </c>
      <c r="G20" s="11">
        <v>912850</v>
      </c>
      <c r="H20" s="12">
        <v>4.24</v>
      </c>
      <c r="I20" s="11">
        <v>477897</v>
      </c>
      <c r="J20" s="11">
        <v>434953</v>
      </c>
      <c r="K20" s="12">
        <v>109.87</v>
      </c>
      <c r="L20" s="12">
        <v>3.9</v>
      </c>
      <c r="M20" s="12">
        <v>328.88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12">
      <c r="A21" s="54" t="s">
        <v>163</v>
      </c>
      <c r="B21" s="10">
        <v>3515.2526</v>
      </c>
      <c r="C21" s="11">
        <v>16</v>
      </c>
      <c r="D21" s="11">
        <v>147</v>
      </c>
      <c r="E21" s="11">
        <v>2860</v>
      </c>
      <c r="F21" s="11">
        <v>68882</v>
      </c>
      <c r="G21" s="11">
        <v>253831</v>
      </c>
      <c r="H21" s="12">
        <v>1.18</v>
      </c>
      <c r="I21" s="11">
        <v>137326</v>
      </c>
      <c r="J21" s="11">
        <v>116505</v>
      </c>
      <c r="K21" s="12">
        <v>117.87</v>
      </c>
      <c r="L21" s="12">
        <v>3.69</v>
      </c>
      <c r="M21" s="12">
        <v>72.21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s="17" customFormat="1" ht="12">
      <c r="A22" s="54" t="s">
        <v>164</v>
      </c>
      <c r="B22" s="10">
        <v>4628.5714</v>
      </c>
      <c r="C22" s="11">
        <v>13</v>
      </c>
      <c r="D22" s="11">
        <v>172</v>
      </c>
      <c r="E22" s="11">
        <v>3566</v>
      </c>
      <c r="F22" s="11">
        <v>98671</v>
      </c>
      <c r="G22" s="11">
        <v>358660</v>
      </c>
      <c r="H22" s="12">
        <v>1.67</v>
      </c>
      <c r="I22" s="11">
        <v>191507</v>
      </c>
      <c r="J22" s="11">
        <v>167153</v>
      </c>
      <c r="K22" s="12">
        <v>114.57</v>
      </c>
      <c r="L22" s="12">
        <v>3.63</v>
      </c>
      <c r="M22" s="12">
        <v>77.49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</row>
    <row r="23" spans="1:41" ht="12">
      <c r="A23" s="54" t="s">
        <v>165</v>
      </c>
      <c r="B23" s="10">
        <v>126.8641</v>
      </c>
      <c r="C23" s="11">
        <v>6</v>
      </c>
      <c r="D23" s="11">
        <v>97</v>
      </c>
      <c r="E23" s="11">
        <v>1400</v>
      </c>
      <c r="F23" s="11">
        <v>25605</v>
      </c>
      <c r="G23" s="11">
        <v>90087</v>
      </c>
      <c r="H23" s="12">
        <v>0.42</v>
      </c>
      <c r="I23" s="11">
        <v>47341</v>
      </c>
      <c r="J23" s="11">
        <v>42746</v>
      </c>
      <c r="K23" s="12">
        <v>110.75</v>
      </c>
      <c r="L23" s="12">
        <v>3.52</v>
      </c>
      <c r="M23" s="12">
        <v>710.11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12">
      <c r="A24" s="54" t="s">
        <v>166</v>
      </c>
      <c r="B24" s="10">
        <v>132.7589</v>
      </c>
      <c r="C24" s="11">
        <v>7</v>
      </c>
      <c r="D24" s="11">
        <v>144</v>
      </c>
      <c r="E24" s="11">
        <v>2878</v>
      </c>
      <c r="F24" s="11">
        <v>111965</v>
      </c>
      <c r="G24" s="11">
        <v>374199</v>
      </c>
      <c r="H24" s="12">
        <v>1.74</v>
      </c>
      <c r="I24" s="11">
        <v>193213</v>
      </c>
      <c r="J24" s="11">
        <v>180986</v>
      </c>
      <c r="K24" s="12">
        <v>106.76</v>
      </c>
      <c r="L24" s="12">
        <v>3.34</v>
      </c>
      <c r="M24" s="12">
        <v>2818.64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12">
      <c r="A25" s="54" t="s">
        <v>167</v>
      </c>
      <c r="B25" s="10">
        <v>104.0964</v>
      </c>
      <c r="C25" s="11">
        <v>3</v>
      </c>
      <c r="D25" s="11">
        <v>115</v>
      </c>
      <c r="E25" s="11">
        <v>1902</v>
      </c>
      <c r="F25" s="11">
        <v>96887</v>
      </c>
      <c r="G25" s="11">
        <v>345954</v>
      </c>
      <c r="H25" s="12">
        <v>1.61</v>
      </c>
      <c r="I25" s="11">
        <v>177776</v>
      </c>
      <c r="J25" s="11">
        <v>168178</v>
      </c>
      <c r="K25" s="12">
        <v>105.71</v>
      </c>
      <c r="L25" s="12">
        <v>3.57</v>
      </c>
      <c r="M25" s="12">
        <v>3323.4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12">
      <c r="A26" s="54" t="s">
        <v>168</v>
      </c>
      <c r="B26" s="10">
        <v>163.4256</v>
      </c>
      <c r="C26" s="11">
        <v>8</v>
      </c>
      <c r="D26" s="11">
        <v>223</v>
      </c>
      <c r="E26" s="11">
        <v>4809</v>
      </c>
      <c r="F26" s="11">
        <v>263620</v>
      </c>
      <c r="G26" s="11">
        <v>876384</v>
      </c>
      <c r="H26" s="12">
        <v>4.07</v>
      </c>
      <c r="I26" s="11">
        <v>436454</v>
      </c>
      <c r="J26" s="11">
        <v>439930</v>
      </c>
      <c r="K26" s="12">
        <v>99.21</v>
      </c>
      <c r="L26" s="12">
        <v>3.32</v>
      </c>
      <c r="M26" s="12">
        <v>5362.59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12">
      <c r="A27" s="54" t="s">
        <v>169</v>
      </c>
      <c r="B27" s="10">
        <v>60.0256</v>
      </c>
      <c r="C27" s="11">
        <v>2</v>
      </c>
      <c r="D27" s="11">
        <v>110</v>
      </c>
      <c r="E27" s="11">
        <v>1815</v>
      </c>
      <c r="F27" s="11">
        <v>74154</v>
      </c>
      <c r="G27" s="11">
        <v>262860</v>
      </c>
      <c r="H27" s="12">
        <v>1.22</v>
      </c>
      <c r="I27" s="11">
        <v>132540</v>
      </c>
      <c r="J27" s="11">
        <v>130320</v>
      </c>
      <c r="K27" s="12">
        <v>101.7</v>
      </c>
      <c r="L27" s="12">
        <v>3.54</v>
      </c>
      <c r="M27" s="12">
        <v>4379.13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12">
      <c r="A28" s="54" t="s">
        <v>170</v>
      </c>
      <c r="B28" s="10">
        <v>175.6456</v>
      </c>
      <c r="C28" s="11">
        <v>7</v>
      </c>
      <c r="D28" s="11">
        <v>256</v>
      </c>
      <c r="E28" s="11">
        <v>5034</v>
      </c>
      <c r="F28" s="11">
        <v>209647</v>
      </c>
      <c r="G28" s="11">
        <v>710954</v>
      </c>
      <c r="H28" s="12">
        <v>3.3</v>
      </c>
      <c r="I28" s="11">
        <v>360925</v>
      </c>
      <c r="J28" s="11">
        <v>350029</v>
      </c>
      <c r="K28" s="12">
        <v>103.11</v>
      </c>
      <c r="L28" s="12">
        <v>3.39</v>
      </c>
      <c r="M28" s="12">
        <v>4047.66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s="17" customFormat="1" ht="12" customHeight="1">
      <c r="A29" s="64" t="s">
        <v>133</v>
      </c>
      <c r="B29" s="23">
        <v>271.7997</v>
      </c>
      <c r="C29" s="24">
        <v>12</v>
      </c>
      <c r="D29" s="24">
        <v>435</v>
      </c>
      <c r="E29" s="24">
        <v>9826</v>
      </c>
      <c r="F29" s="24">
        <v>847354</v>
      </c>
      <c r="G29" s="24">
        <v>2605374</v>
      </c>
      <c r="H29" s="25">
        <v>12.1</v>
      </c>
      <c r="I29" s="24">
        <v>1302249</v>
      </c>
      <c r="J29" s="24">
        <v>1303125</v>
      </c>
      <c r="K29" s="25">
        <v>99.93</v>
      </c>
      <c r="L29" s="25">
        <v>3.07</v>
      </c>
      <c r="M29" s="25">
        <v>9585.64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</row>
    <row r="30" spans="1:41" s="17" customFormat="1" ht="12" customHeight="1">
      <c r="A30" s="64" t="s">
        <v>134</v>
      </c>
      <c r="B30" s="23">
        <v>153.6029</v>
      </c>
      <c r="C30" s="24">
        <v>11</v>
      </c>
      <c r="D30" s="24">
        <v>466</v>
      </c>
      <c r="E30" s="24">
        <v>9373</v>
      </c>
      <c r="F30" s="24">
        <v>442310</v>
      </c>
      <c r="G30" s="24">
        <v>1433621</v>
      </c>
      <c r="H30" s="25">
        <v>6.66</v>
      </c>
      <c r="I30" s="24">
        <v>729813</v>
      </c>
      <c r="J30" s="24">
        <v>703808</v>
      </c>
      <c r="K30" s="25">
        <v>103.69</v>
      </c>
      <c r="L30" s="25">
        <v>3.24</v>
      </c>
      <c r="M30" s="25">
        <v>9333.29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</row>
    <row r="31" spans="1:41" s="17" customFormat="1" ht="12" customHeight="1">
      <c r="A31" s="64" t="s">
        <v>171</v>
      </c>
      <c r="B31" s="23">
        <v>181.856</v>
      </c>
      <c r="C31" s="24">
        <v>10</v>
      </c>
      <c r="D31" s="24">
        <v>59</v>
      </c>
      <c r="E31" s="24">
        <v>865</v>
      </c>
      <c r="F31" s="24">
        <v>14314</v>
      </c>
      <c r="G31" s="24">
        <v>53985</v>
      </c>
      <c r="H31" s="25">
        <v>0.25</v>
      </c>
      <c r="I31" s="24">
        <v>28535</v>
      </c>
      <c r="J31" s="24">
        <v>25450</v>
      </c>
      <c r="K31" s="25">
        <v>112.12</v>
      </c>
      <c r="L31" s="25">
        <v>3.77</v>
      </c>
      <c r="M31" s="25">
        <v>296.86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</row>
    <row r="32" spans="1:41" s="17" customFormat="1" ht="12" customHeight="1">
      <c r="A32" s="54" t="s">
        <v>172</v>
      </c>
      <c r="B32" s="10">
        <v>153.056</v>
      </c>
      <c r="C32" s="11">
        <v>6</v>
      </c>
      <c r="D32" s="11">
        <v>37</v>
      </c>
      <c r="E32" s="11">
        <v>729</v>
      </c>
      <c r="F32" s="11">
        <v>12870</v>
      </c>
      <c r="G32" s="11">
        <v>47924</v>
      </c>
      <c r="H32" s="12">
        <v>0.22</v>
      </c>
      <c r="I32" s="11">
        <v>25077</v>
      </c>
      <c r="J32" s="11">
        <v>22847</v>
      </c>
      <c r="K32" s="12">
        <v>109.76</v>
      </c>
      <c r="L32" s="12">
        <v>3.72</v>
      </c>
      <c r="M32" s="12">
        <v>313.11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</row>
    <row r="33" spans="1:41" s="17" customFormat="1" ht="12" customHeight="1" thickBot="1">
      <c r="A33" s="65" t="s">
        <v>173</v>
      </c>
      <c r="B33" s="10">
        <v>28.8</v>
      </c>
      <c r="C33" s="11">
        <v>4</v>
      </c>
      <c r="D33" s="11">
        <v>22</v>
      </c>
      <c r="E33" s="11">
        <v>136</v>
      </c>
      <c r="F33" s="11">
        <v>1444</v>
      </c>
      <c r="G33" s="11">
        <v>6061</v>
      </c>
      <c r="H33" s="12">
        <v>0.03</v>
      </c>
      <c r="I33" s="11">
        <v>3458</v>
      </c>
      <c r="J33" s="11">
        <v>2603</v>
      </c>
      <c r="K33" s="12">
        <v>132.85</v>
      </c>
      <c r="L33" s="12">
        <v>4.2</v>
      </c>
      <c r="M33" s="12">
        <v>210.45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</row>
    <row r="34" spans="1:26" s="9" customFormat="1" ht="11.25" customHeight="1" thickTop="1">
      <c r="A34" s="96" t="s">
        <v>136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">
      <c r="A35" s="26" t="s">
        <v>137</v>
      </c>
      <c r="B35" s="27">
        <f aca="true" t="shared" si="0" ref="B35:G35">SUM(B36:B39)</f>
        <v>36000.0158</v>
      </c>
      <c r="C35" s="28">
        <f t="shared" si="0"/>
        <v>359</v>
      </c>
      <c r="D35" s="28">
        <f t="shared" si="0"/>
        <v>7510</v>
      </c>
      <c r="E35" s="28">
        <f t="shared" si="0"/>
        <v>138260</v>
      </c>
      <c r="F35" s="28">
        <f t="shared" si="0"/>
        <v>6007469</v>
      </c>
      <c r="G35" s="28">
        <f t="shared" si="0"/>
        <v>21471448</v>
      </c>
      <c r="H35" s="29">
        <f>G35/$G$35*100</f>
        <v>100</v>
      </c>
      <c r="I35" s="28">
        <f>SUM(I36:I39)</f>
        <v>11037263</v>
      </c>
      <c r="J35" s="28">
        <f>SUM(J36:J39)</f>
        <v>10434185</v>
      </c>
      <c r="K35" s="29">
        <f>I35/J35*100</f>
        <v>105.77982851559563</v>
      </c>
      <c r="L35" s="29">
        <f>G35/F35</f>
        <v>3.574125476136456</v>
      </c>
      <c r="M35" s="29">
        <f>G35/B35</f>
        <v>596.4288493451161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">
      <c r="A36" s="66" t="s">
        <v>138</v>
      </c>
      <c r="B36" s="30">
        <f aca="true" t="shared" si="1" ref="B36:G36">SUM(B$29,B$24:B$25,B$8:B$11)</f>
        <v>7347.230299999999</v>
      </c>
      <c r="C36" s="31">
        <f t="shared" si="1"/>
        <v>89</v>
      </c>
      <c r="D36" s="31">
        <f t="shared" si="1"/>
        <v>2415</v>
      </c>
      <c r="E36" s="31">
        <f t="shared" si="1"/>
        <v>48481</v>
      </c>
      <c r="F36" s="31">
        <f t="shared" si="1"/>
        <v>2691287</v>
      </c>
      <c r="G36" s="32">
        <f t="shared" si="1"/>
        <v>9131334</v>
      </c>
      <c r="H36" s="33">
        <f>G36/$G$35*100</f>
        <v>42.527797845771744</v>
      </c>
      <c r="I36" s="31">
        <f>SUM(I$29,I$24:I$25,I$8:I$11)</f>
        <v>4648253</v>
      </c>
      <c r="J36" s="31">
        <f>SUM(J$29,J$24:J$25,J$8:J$11)</f>
        <v>4483081</v>
      </c>
      <c r="K36" s="33">
        <f>I36/J36*100</f>
        <v>103.6843411930322</v>
      </c>
      <c r="L36" s="33">
        <f>G36/F36</f>
        <v>3.3929246490619542</v>
      </c>
      <c r="M36" s="33">
        <f>G36/B36</f>
        <v>1242.826701648375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">
      <c r="A37" s="67" t="s">
        <v>140</v>
      </c>
      <c r="B37" s="30">
        <f aca="true" t="shared" si="2" ref="B37:G37">SUM(B$26,B$12:B$16)</f>
        <v>10506.878799999999</v>
      </c>
      <c r="C37" s="31">
        <f t="shared" si="2"/>
        <v>106</v>
      </c>
      <c r="D37" s="31">
        <f t="shared" si="2"/>
        <v>2081</v>
      </c>
      <c r="E37" s="31">
        <f t="shared" si="2"/>
        <v>34771</v>
      </c>
      <c r="F37" s="31">
        <f t="shared" si="2"/>
        <v>1377586</v>
      </c>
      <c r="G37" s="32">
        <f t="shared" si="2"/>
        <v>5454437</v>
      </c>
      <c r="H37" s="33">
        <f>G37/$G$35*100</f>
        <v>25.403209881327054</v>
      </c>
      <c r="I37" s="31">
        <f>SUM(I$26,I$12:I$16)</f>
        <v>2819003</v>
      </c>
      <c r="J37" s="31">
        <f>SUM(J$26,J$12:J$16)</f>
        <v>2635434</v>
      </c>
      <c r="K37" s="33">
        <f>I37/J37*100</f>
        <v>106.96541821954182</v>
      </c>
      <c r="L37" s="33">
        <f>G37/F37</f>
        <v>3.959416689774722</v>
      </c>
      <c r="M37" s="33">
        <f>G37/B37</f>
        <v>519.130095990067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">
      <c r="A38" s="67" t="s">
        <v>139</v>
      </c>
      <c r="B38" s="30">
        <f aca="true" t="shared" si="3" ref="B38:G38">SUM(B$27:B$28,B$30,B$17:B$20,B$23)</f>
        <v>10002.0827</v>
      </c>
      <c r="C38" s="31">
        <f t="shared" si="3"/>
        <v>135</v>
      </c>
      <c r="D38" s="31">
        <f t="shared" si="3"/>
        <v>2695</v>
      </c>
      <c r="E38" s="31">
        <f t="shared" si="3"/>
        <v>48582</v>
      </c>
      <c r="F38" s="31">
        <f t="shared" si="3"/>
        <v>1771043</v>
      </c>
      <c r="G38" s="32">
        <f t="shared" si="3"/>
        <v>6273186</v>
      </c>
      <c r="H38" s="33">
        <f>G38/$G$35*100</f>
        <v>29.21640869306998</v>
      </c>
      <c r="I38" s="31">
        <f>SUM(I$27:I$28,I$30,I$17:I$20,I$23)</f>
        <v>3241174</v>
      </c>
      <c r="J38" s="31">
        <f>SUM(J$27:J$28,J$30,J$17:J$20,J$23)</f>
        <v>3032012</v>
      </c>
      <c r="K38" s="33">
        <f>I38/J38*100</f>
        <v>106.89845554700972</v>
      </c>
      <c r="L38" s="33">
        <f>G38/F38</f>
        <v>3.542085652352879</v>
      </c>
      <c r="M38" s="33">
        <f>G38/B38</f>
        <v>627.18797556033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">
      <c r="A39" s="67" t="s">
        <v>142</v>
      </c>
      <c r="B39" s="34">
        <f aca="true" t="shared" si="4" ref="B39:G39">SUM(B$21:B$22)</f>
        <v>8143.824</v>
      </c>
      <c r="C39" s="35">
        <f t="shared" si="4"/>
        <v>29</v>
      </c>
      <c r="D39" s="35">
        <f t="shared" si="4"/>
        <v>319</v>
      </c>
      <c r="E39" s="35">
        <f t="shared" si="4"/>
        <v>6426</v>
      </c>
      <c r="F39" s="35">
        <f t="shared" si="4"/>
        <v>167553</v>
      </c>
      <c r="G39" s="36">
        <f t="shared" si="4"/>
        <v>612491</v>
      </c>
      <c r="H39" s="33">
        <f>G39/$G$35*100</f>
        <v>2.8525835798312253</v>
      </c>
      <c r="I39" s="35">
        <f>SUM(I$21:I$22)</f>
        <v>328833</v>
      </c>
      <c r="J39" s="35">
        <f>SUM(J$21:J$22)</f>
        <v>283658</v>
      </c>
      <c r="K39" s="33">
        <f>I39/J39*100</f>
        <v>115.92586847541757</v>
      </c>
      <c r="L39" s="33">
        <f>G39/F39</f>
        <v>3.655506018991006</v>
      </c>
      <c r="M39" s="33">
        <f>G39/B39</f>
        <v>75.20926287208565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">
      <c r="A40" s="14" t="s">
        <v>25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">
      <c r="A41" s="14" t="s">
        <v>26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">
      <c r="A42" s="14" t="s">
        <v>27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">
      <c r="A43" s="14" t="s">
        <v>28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41" ht="1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2:41" ht="1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2:41" ht="1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2:41" ht="1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2:41" ht="1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2:41" ht="1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2:41" ht="1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2:41" ht="1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2:41" ht="1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:41" ht="1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:41" ht="1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:41" ht="1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2:41" ht="1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:41" ht="1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2:41" ht="1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2:41" ht="1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2:41" ht="1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2:41" ht="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</sheetData>
  <mergeCells count="3">
    <mergeCell ref="A34:M34"/>
    <mergeCell ref="A1:M1"/>
    <mergeCell ref="A2:M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63"/>
  <sheetViews>
    <sheetView workbookViewId="0" topLeftCell="A1">
      <selection activeCell="A36" sqref="A36"/>
    </sheetView>
  </sheetViews>
  <sheetFormatPr defaultColWidth="9.33203125" defaultRowHeight="12"/>
  <cols>
    <col min="1" max="1" width="22.5" style="14" customWidth="1"/>
    <col min="2" max="2" width="11.16015625" style="0" customWidth="1"/>
    <col min="3" max="3" width="13.66015625" style="0" customWidth="1"/>
    <col min="4" max="4" width="6.66015625" style="0" customWidth="1"/>
    <col min="5" max="5" width="10.16015625" style="0" customWidth="1"/>
    <col min="6" max="6" width="9.66015625" style="0" customWidth="1"/>
    <col min="7" max="7" width="10.5" style="0" customWidth="1"/>
    <col min="8" max="8" width="10.33203125" style="0" customWidth="1"/>
    <col min="9" max="9" width="10.5" style="0" customWidth="1"/>
    <col min="10" max="10" width="10.16015625" style="0" customWidth="1"/>
    <col min="11" max="11" width="12.33203125" style="0" customWidth="1"/>
    <col min="12" max="12" width="18.16015625" style="0" customWidth="1"/>
    <col min="13" max="13" width="18.33203125" style="0" customWidth="1"/>
  </cols>
  <sheetData>
    <row r="1" spans="1:13" s="50" customFormat="1" ht="24.75" customHeight="1">
      <c r="A1" s="88" t="s">
        <v>149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50" customFormat="1" ht="12" customHeight="1">
      <c r="A2" s="84" t="s">
        <v>183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s="1" customFormat="1" ht="38.25" customHeight="1">
      <c r="A3" s="55" t="s">
        <v>12</v>
      </c>
      <c r="B3" s="55" t="s">
        <v>0</v>
      </c>
      <c r="C3" s="56" t="s">
        <v>1</v>
      </c>
      <c r="D3" s="56" t="s">
        <v>2</v>
      </c>
      <c r="E3" s="56" t="s">
        <v>3</v>
      </c>
      <c r="F3" s="55" t="s">
        <v>4</v>
      </c>
      <c r="G3" s="55" t="s">
        <v>5</v>
      </c>
      <c r="H3" s="55" t="s">
        <v>6</v>
      </c>
      <c r="I3" s="55" t="s">
        <v>7</v>
      </c>
      <c r="J3" s="55" t="s">
        <v>8</v>
      </c>
      <c r="K3" s="56" t="s">
        <v>9</v>
      </c>
      <c r="L3" s="56" t="s">
        <v>10</v>
      </c>
      <c r="M3" s="56" t="s">
        <v>11</v>
      </c>
    </row>
    <row r="4" spans="1:13" s="59" customFormat="1" ht="35.25" customHeight="1">
      <c r="A4" s="58" t="s">
        <v>135</v>
      </c>
      <c r="B4" s="58" t="s">
        <v>178</v>
      </c>
      <c r="C4" s="58" t="s">
        <v>85</v>
      </c>
      <c r="D4" s="58" t="s">
        <v>86</v>
      </c>
      <c r="E4" s="58" t="s">
        <v>87</v>
      </c>
      <c r="F4" s="58" t="s">
        <v>88</v>
      </c>
      <c r="G4" s="58" t="s">
        <v>89</v>
      </c>
      <c r="H4" s="58" t="s">
        <v>90</v>
      </c>
      <c r="I4" s="58" t="s">
        <v>91</v>
      </c>
      <c r="J4" s="58" t="s">
        <v>92</v>
      </c>
      <c r="K4" s="58" t="s">
        <v>93</v>
      </c>
      <c r="L4" s="58" t="s">
        <v>94</v>
      </c>
      <c r="M4" s="58" t="s">
        <v>179</v>
      </c>
    </row>
    <row r="5" spans="1:13" s="15" customFormat="1" ht="18" customHeight="1">
      <c r="A5" s="4" t="s">
        <v>131</v>
      </c>
      <c r="B5" s="5">
        <v>36181.8718</v>
      </c>
      <c r="C5" s="6">
        <v>369</v>
      </c>
      <c r="D5" s="6">
        <v>7569</v>
      </c>
      <c r="E5" s="6">
        <v>137254</v>
      </c>
      <c r="F5" s="6">
        <v>5819155</v>
      </c>
      <c r="G5" s="6">
        <v>21357431</v>
      </c>
      <c r="H5" s="7">
        <v>100</v>
      </c>
      <c r="I5" s="6">
        <v>10990657</v>
      </c>
      <c r="J5" s="6">
        <v>10366774</v>
      </c>
      <c r="K5" s="7">
        <v>106.02</v>
      </c>
      <c r="L5" s="7">
        <v>3.67</v>
      </c>
      <c r="M5" s="7">
        <v>590.28</v>
      </c>
    </row>
    <row r="6" spans="1:41" s="17" customFormat="1" ht="12">
      <c r="A6" s="64" t="s">
        <v>132</v>
      </c>
      <c r="B6" s="23">
        <v>36000.0158</v>
      </c>
      <c r="C6" s="24">
        <v>359</v>
      </c>
      <c r="D6" s="24">
        <v>7510</v>
      </c>
      <c r="E6" s="24">
        <v>136391</v>
      </c>
      <c r="F6" s="24">
        <v>5805286</v>
      </c>
      <c r="G6" s="24">
        <v>21304181</v>
      </c>
      <c r="H6" s="25">
        <v>99.75</v>
      </c>
      <c r="I6" s="24">
        <v>10962590</v>
      </c>
      <c r="J6" s="24">
        <v>10341591</v>
      </c>
      <c r="K6" s="25">
        <v>106</v>
      </c>
      <c r="L6" s="25">
        <v>3.67</v>
      </c>
      <c r="M6" s="25">
        <v>591.78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</row>
    <row r="7" spans="1:41" s="17" customFormat="1" ht="12">
      <c r="A7" s="64" t="s">
        <v>176</v>
      </c>
      <c r="B7" s="23">
        <v>35574.6132</v>
      </c>
      <c r="C7" s="24">
        <v>336</v>
      </c>
      <c r="D7" s="24">
        <v>6609</v>
      </c>
      <c r="E7" s="24">
        <v>117256</v>
      </c>
      <c r="F7" s="24">
        <v>4541230</v>
      </c>
      <c r="G7" s="24">
        <v>17245283</v>
      </c>
      <c r="H7" s="25">
        <v>80.75</v>
      </c>
      <c r="I7" s="24">
        <v>8917695</v>
      </c>
      <c r="J7" s="24">
        <v>8327588</v>
      </c>
      <c r="K7" s="25">
        <v>107.09</v>
      </c>
      <c r="L7" s="25">
        <v>3.8</v>
      </c>
      <c r="M7" s="25">
        <v>484.76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pans="1:41" ht="12">
      <c r="A8" s="54" t="s">
        <v>150</v>
      </c>
      <c r="B8" s="10">
        <v>2052.5667</v>
      </c>
      <c r="C8" s="11">
        <v>29</v>
      </c>
      <c r="D8" s="11">
        <v>942</v>
      </c>
      <c r="E8" s="11">
        <v>18242</v>
      </c>
      <c r="F8" s="11">
        <v>942115</v>
      </c>
      <c r="G8" s="11">
        <v>3305615</v>
      </c>
      <c r="H8" s="12">
        <v>15.48</v>
      </c>
      <c r="I8" s="11">
        <v>1680948</v>
      </c>
      <c r="J8" s="11">
        <v>1624667</v>
      </c>
      <c r="K8" s="12">
        <v>103.46</v>
      </c>
      <c r="L8" s="12">
        <v>3.51</v>
      </c>
      <c r="M8" s="12">
        <v>1610.48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12">
      <c r="A9" s="54" t="s">
        <v>151</v>
      </c>
      <c r="B9" s="10">
        <v>2137.4615</v>
      </c>
      <c r="C9" s="11">
        <v>12</v>
      </c>
      <c r="D9" s="11">
        <v>235</v>
      </c>
      <c r="E9" s="11">
        <v>3635</v>
      </c>
      <c r="F9" s="11">
        <v>116220</v>
      </c>
      <c r="G9" s="11">
        <v>465043</v>
      </c>
      <c r="H9" s="12">
        <v>2.18</v>
      </c>
      <c r="I9" s="11">
        <v>241017</v>
      </c>
      <c r="J9" s="11">
        <v>224026</v>
      </c>
      <c r="K9" s="12">
        <v>107.58</v>
      </c>
      <c r="L9" s="12">
        <v>4</v>
      </c>
      <c r="M9" s="12">
        <v>217.57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12">
      <c r="A10" s="54" t="s">
        <v>152</v>
      </c>
      <c r="B10" s="10">
        <v>1220.954</v>
      </c>
      <c r="C10" s="11">
        <v>13</v>
      </c>
      <c r="D10" s="11">
        <v>369</v>
      </c>
      <c r="E10" s="11">
        <v>8261</v>
      </c>
      <c r="F10" s="11">
        <v>403828</v>
      </c>
      <c r="G10" s="11">
        <v>1524127</v>
      </c>
      <c r="H10" s="12">
        <v>7.14</v>
      </c>
      <c r="I10" s="11">
        <v>790390</v>
      </c>
      <c r="J10" s="11">
        <v>733737</v>
      </c>
      <c r="K10" s="12">
        <v>107.72</v>
      </c>
      <c r="L10" s="12">
        <v>3.77</v>
      </c>
      <c r="M10" s="12">
        <v>1248.31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2">
      <c r="A11" s="54" t="s">
        <v>153</v>
      </c>
      <c r="B11" s="10">
        <v>1427.5931</v>
      </c>
      <c r="C11" s="11">
        <v>13</v>
      </c>
      <c r="D11" s="11">
        <v>175</v>
      </c>
      <c r="E11" s="11">
        <v>2842</v>
      </c>
      <c r="F11" s="11">
        <v>96602</v>
      </c>
      <c r="G11" s="11">
        <v>408577</v>
      </c>
      <c r="H11" s="12">
        <v>1.91</v>
      </c>
      <c r="I11" s="11">
        <v>215240</v>
      </c>
      <c r="J11" s="11">
        <v>193337</v>
      </c>
      <c r="K11" s="12">
        <v>111.33</v>
      </c>
      <c r="L11" s="12">
        <v>4.23</v>
      </c>
      <c r="M11" s="12">
        <v>286.2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12">
      <c r="A12" s="54" t="s">
        <v>154</v>
      </c>
      <c r="B12" s="10">
        <v>1820.3149</v>
      </c>
      <c r="C12" s="11">
        <v>18</v>
      </c>
      <c r="D12" s="11">
        <v>259</v>
      </c>
      <c r="E12" s="11">
        <v>4287</v>
      </c>
      <c r="F12" s="11">
        <v>129999</v>
      </c>
      <c r="G12" s="11">
        <v>560128</v>
      </c>
      <c r="H12" s="12">
        <v>2.62</v>
      </c>
      <c r="I12" s="11">
        <v>294230</v>
      </c>
      <c r="J12" s="11">
        <v>265898</v>
      </c>
      <c r="K12" s="12">
        <v>110.66</v>
      </c>
      <c r="L12" s="12">
        <v>4.31</v>
      </c>
      <c r="M12" s="12">
        <v>307.71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2">
      <c r="A13" s="54" t="s">
        <v>155</v>
      </c>
      <c r="B13" s="10">
        <v>2051.4712</v>
      </c>
      <c r="C13" s="11">
        <v>21</v>
      </c>
      <c r="D13" s="11">
        <v>372</v>
      </c>
      <c r="E13" s="11">
        <v>6699</v>
      </c>
      <c r="F13" s="11">
        <v>345125</v>
      </c>
      <c r="G13" s="11">
        <v>1404729</v>
      </c>
      <c r="H13" s="12">
        <v>6.58</v>
      </c>
      <c r="I13" s="11">
        <v>722874</v>
      </c>
      <c r="J13" s="11">
        <v>681855</v>
      </c>
      <c r="K13" s="12">
        <v>106.02</v>
      </c>
      <c r="L13" s="12">
        <v>4.07</v>
      </c>
      <c r="M13" s="12">
        <v>684.74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2">
      <c r="A14" s="54" t="s">
        <v>156</v>
      </c>
      <c r="B14" s="10">
        <v>1074.396</v>
      </c>
      <c r="C14" s="11">
        <v>26</v>
      </c>
      <c r="D14" s="11">
        <v>583</v>
      </c>
      <c r="E14" s="11">
        <v>8568</v>
      </c>
      <c r="F14" s="11">
        <v>289125</v>
      </c>
      <c r="G14" s="11">
        <v>1288447</v>
      </c>
      <c r="H14" s="12">
        <v>6.03</v>
      </c>
      <c r="I14" s="11">
        <v>667958</v>
      </c>
      <c r="J14" s="11">
        <v>620489</v>
      </c>
      <c r="K14" s="12">
        <v>107.65</v>
      </c>
      <c r="L14" s="12">
        <v>4.46</v>
      </c>
      <c r="M14" s="12">
        <v>1199.23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2">
      <c r="A15" s="54" t="s">
        <v>157</v>
      </c>
      <c r="B15" s="10">
        <v>4106.436</v>
      </c>
      <c r="C15" s="11">
        <v>13</v>
      </c>
      <c r="D15" s="11">
        <v>260</v>
      </c>
      <c r="E15" s="11">
        <v>4186</v>
      </c>
      <c r="F15" s="11">
        <v>135464</v>
      </c>
      <c r="G15" s="11">
        <v>546517</v>
      </c>
      <c r="H15" s="12">
        <v>2.56</v>
      </c>
      <c r="I15" s="11">
        <v>286042</v>
      </c>
      <c r="J15" s="11">
        <v>260475</v>
      </c>
      <c r="K15" s="12">
        <v>109.82</v>
      </c>
      <c r="L15" s="12">
        <v>4.03</v>
      </c>
      <c r="M15" s="12">
        <v>133.09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12">
      <c r="A16" s="54" t="s">
        <v>158</v>
      </c>
      <c r="B16" s="10">
        <v>1290.8351</v>
      </c>
      <c r="C16" s="11">
        <v>20</v>
      </c>
      <c r="D16" s="11">
        <v>384</v>
      </c>
      <c r="E16" s="11">
        <v>6104</v>
      </c>
      <c r="F16" s="11">
        <v>183873</v>
      </c>
      <c r="G16" s="11">
        <v>753998</v>
      </c>
      <c r="H16" s="12">
        <v>3.53</v>
      </c>
      <c r="I16" s="11">
        <v>397317</v>
      </c>
      <c r="J16" s="11">
        <v>356681</v>
      </c>
      <c r="K16" s="12">
        <v>111.39</v>
      </c>
      <c r="L16" s="12">
        <v>4.1</v>
      </c>
      <c r="M16" s="12">
        <v>584.12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12">
      <c r="A17" s="54" t="s">
        <v>159</v>
      </c>
      <c r="B17" s="10">
        <v>1901.6725</v>
      </c>
      <c r="C17" s="11">
        <v>18</v>
      </c>
      <c r="D17" s="11">
        <v>357</v>
      </c>
      <c r="E17" s="11">
        <v>5207</v>
      </c>
      <c r="F17" s="11">
        <v>140966</v>
      </c>
      <c r="G17" s="11">
        <v>565804</v>
      </c>
      <c r="H17" s="12">
        <v>2.65</v>
      </c>
      <c r="I17" s="11">
        <v>298567</v>
      </c>
      <c r="J17" s="11">
        <v>267237</v>
      </c>
      <c r="K17" s="12">
        <v>111.72</v>
      </c>
      <c r="L17" s="12">
        <v>4.01</v>
      </c>
      <c r="M17" s="12">
        <v>297.53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12">
      <c r="A18" s="54" t="s">
        <v>160</v>
      </c>
      <c r="B18" s="10">
        <v>2016.0075</v>
      </c>
      <c r="C18" s="11">
        <v>31</v>
      </c>
      <c r="D18" s="11">
        <v>529</v>
      </c>
      <c r="E18" s="11">
        <v>9358</v>
      </c>
      <c r="F18" s="11">
        <v>289917</v>
      </c>
      <c r="G18" s="11">
        <v>1081801</v>
      </c>
      <c r="H18" s="12">
        <v>5.07</v>
      </c>
      <c r="I18" s="11">
        <v>561101</v>
      </c>
      <c r="J18" s="11">
        <v>520700</v>
      </c>
      <c r="K18" s="12">
        <v>107.76</v>
      </c>
      <c r="L18" s="12">
        <v>3.73</v>
      </c>
      <c r="M18" s="12">
        <v>536.61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12">
      <c r="A19" s="54" t="s">
        <v>161</v>
      </c>
      <c r="B19" s="10">
        <v>2792.6642</v>
      </c>
      <c r="C19" s="11">
        <v>27</v>
      </c>
      <c r="D19" s="11">
        <v>415</v>
      </c>
      <c r="E19" s="11">
        <v>8599</v>
      </c>
      <c r="F19" s="11">
        <v>325294</v>
      </c>
      <c r="G19" s="11">
        <v>1193912</v>
      </c>
      <c r="H19" s="12">
        <v>5.59</v>
      </c>
      <c r="I19" s="11">
        <v>622578</v>
      </c>
      <c r="J19" s="11">
        <v>571334</v>
      </c>
      <c r="K19" s="12">
        <v>108.97</v>
      </c>
      <c r="L19" s="12">
        <v>3.67</v>
      </c>
      <c r="M19" s="12">
        <v>427.52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12">
      <c r="A20" s="54" t="s">
        <v>162</v>
      </c>
      <c r="B20" s="10">
        <v>2775.6003</v>
      </c>
      <c r="C20" s="11">
        <v>33</v>
      </c>
      <c r="D20" s="11">
        <v>465</v>
      </c>
      <c r="E20" s="11">
        <v>7496</v>
      </c>
      <c r="F20" s="11">
        <v>229510</v>
      </c>
      <c r="G20" s="11">
        <v>911843</v>
      </c>
      <c r="H20" s="12">
        <v>4.27</v>
      </c>
      <c r="I20" s="11">
        <v>477631</v>
      </c>
      <c r="J20" s="11">
        <v>434212</v>
      </c>
      <c r="K20" s="12">
        <v>110</v>
      </c>
      <c r="L20" s="12">
        <v>3.97</v>
      </c>
      <c r="M20" s="12">
        <v>328.52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12">
      <c r="A21" s="54" t="s">
        <v>163</v>
      </c>
      <c r="B21" s="10">
        <v>3515.2526</v>
      </c>
      <c r="C21" s="11">
        <v>16</v>
      </c>
      <c r="D21" s="11">
        <v>147</v>
      </c>
      <c r="E21" s="11">
        <v>2863</v>
      </c>
      <c r="F21" s="11">
        <v>67426</v>
      </c>
      <c r="G21" s="11">
        <v>254375</v>
      </c>
      <c r="H21" s="12">
        <v>1.19</v>
      </c>
      <c r="I21" s="11">
        <v>137978</v>
      </c>
      <c r="J21" s="11">
        <v>116397</v>
      </c>
      <c r="K21" s="12">
        <v>118.54</v>
      </c>
      <c r="L21" s="12">
        <v>3.77</v>
      </c>
      <c r="M21" s="12">
        <v>72.36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s="17" customFormat="1" ht="12">
      <c r="A22" s="54" t="s">
        <v>164</v>
      </c>
      <c r="B22" s="10">
        <v>4628.5714</v>
      </c>
      <c r="C22" s="11">
        <v>13</v>
      </c>
      <c r="D22" s="11">
        <v>172</v>
      </c>
      <c r="E22" s="11">
        <v>3566</v>
      </c>
      <c r="F22" s="11">
        <v>96703</v>
      </c>
      <c r="G22" s="11">
        <v>358981</v>
      </c>
      <c r="H22" s="12">
        <v>1.68</v>
      </c>
      <c r="I22" s="11">
        <v>191900</v>
      </c>
      <c r="J22" s="11">
        <v>167081</v>
      </c>
      <c r="K22" s="12">
        <v>114.85</v>
      </c>
      <c r="L22" s="12">
        <v>3.71</v>
      </c>
      <c r="M22" s="12">
        <v>77.56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</row>
    <row r="23" spans="1:41" ht="12">
      <c r="A23" s="54" t="s">
        <v>165</v>
      </c>
      <c r="B23" s="10">
        <v>126.8641</v>
      </c>
      <c r="C23" s="11">
        <v>6</v>
      </c>
      <c r="D23" s="11">
        <v>97</v>
      </c>
      <c r="E23" s="11">
        <v>1395</v>
      </c>
      <c r="F23" s="11">
        <v>24910</v>
      </c>
      <c r="G23" s="11">
        <v>90937</v>
      </c>
      <c r="H23" s="12">
        <v>0.43</v>
      </c>
      <c r="I23" s="11">
        <v>47704</v>
      </c>
      <c r="J23" s="11">
        <v>43233</v>
      </c>
      <c r="K23" s="12">
        <v>110.34</v>
      </c>
      <c r="L23" s="12">
        <v>3.65</v>
      </c>
      <c r="M23" s="12">
        <v>716.81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12">
      <c r="A24" s="54" t="s">
        <v>166</v>
      </c>
      <c r="B24" s="10">
        <v>132.7589</v>
      </c>
      <c r="C24" s="11">
        <v>7</v>
      </c>
      <c r="D24" s="11">
        <v>144</v>
      </c>
      <c r="E24" s="11">
        <v>2826</v>
      </c>
      <c r="F24" s="11">
        <v>105608</v>
      </c>
      <c r="G24" s="11">
        <v>368771</v>
      </c>
      <c r="H24" s="12">
        <v>1.73</v>
      </c>
      <c r="I24" s="11">
        <v>190760</v>
      </c>
      <c r="J24" s="11">
        <v>178011</v>
      </c>
      <c r="K24" s="12">
        <v>107.16</v>
      </c>
      <c r="L24" s="12">
        <v>3.49</v>
      </c>
      <c r="M24" s="12">
        <v>2777.75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12">
      <c r="A25" s="54" t="s">
        <v>167</v>
      </c>
      <c r="B25" s="10">
        <v>104.0964</v>
      </c>
      <c r="C25" s="11">
        <v>3</v>
      </c>
      <c r="D25" s="11">
        <v>115</v>
      </c>
      <c r="E25" s="11">
        <v>1823</v>
      </c>
      <c r="F25" s="11">
        <v>93145</v>
      </c>
      <c r="G25" s="11">
        <v>340255</v>
      </c>
      <c r="H25" s="12">
        <v>1.59</v>
      </c>
      <c r="I25" s="11">
        <v>175155</v>
      </c>
      <c r="J25" s="11">
        <v>165100</v>
      </c>
      <c r="K25" s="12">
        <v>106.09</v>
      </c>
      <c r="L25" s="12">
        <v>3.65</v>
      </c>
      <c r="M25" s="12">
        <v>3268.65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12">
      <c r="A26" s="54" t="s">
        <v>168</v>
      </c>
      <c r="B26" s="10">
        <v>163.4256</v>
      </c>
      <c r="C26" s="11">
        <v>8</v>
      </c>
      <c r="D26" s="11">
        <v>223</v>
      </c>
      <c r="E26" s="11">
        <v>4450</v>
      </c>
      <c r="F26" s="11">
        <v>249134</v>
      </c>
      <c r="G26" s="11">
        <v>853221</v>
      </c>
      <c r="H26" s="12">
        <v>3.99</v>
      </c>
      <c r="I26" s="11">
        <v>426516</v>
      </c>
      <c r="J26" s="11">
        <v>426705</v>
      </c>
      <c r="K26" s="12">
        <v>99.96</v>
      </c>
      <c r="L26" s="12">
        <v>3.42</v>
      </c>
      <c r="M26" s="12">
        <v>5220.85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12">
      <c r="A27" s="54" t="s">
        <v>169</v>
      </c>
      <c r="B27" s="10">
        <v>60.0256</v>
      </c>
      <c r="C27" s="11">
        <v>2</v>
      </c>
      <c r="D27" s="11">
        <v>110</v>
      </c>
      <c r="E27" s="11">
        <v>1815</v>
      </c>
      <c r="F27" s="11">
        <v>72297</v>
      </c>
      <c r="G27" s="11">
        <v>261391</v>
      </c>
      <c r="H27" s="12">
        <v>1.22</v>
      </c>
      <c r="I27" s="11">
        <v>132279</v>
      </c>
      <c r="J27" s="11">
        <v>129112</v>
      </c>
      <c r="K27" s="12">
        <v>102.45</v>
      </c>
      <c r="L27" s="12">
        <v>3.62</v>
      </c>
      <c r="M27" s="12">
        <v>4354.66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12">
      <c r="A28" s="54" t="s">
        <v>170</v>
      </c>
      <c r="B28" s="10">
        <v>175.6456</v>
      </c>
      <c r="C28" s="11">
        <v>7</v>
      </c>
      <c r="D28" s="11">
        <v>256</v>
      </c>
      <c r="E28" s="11">
        <v>5034</v>
      </c>
      <c r="F28" s="11">
        <v>203969</v>
      </c>
      <c r="G28" s="11">
        <v>706811</v>
      </c>
      <c r="H28" s="12">
        <v>3.31</v>
      </c>
      <c r="I28" s="11">
        <v>359510</v>
      </c>
      <c r="J28" s="11">
        <v>347301</v>
      </c>
      <c r="K28" s="12">
        <v>103.52</v>
      </c>
      <c r="L28" s="12">
        <v>3.47</v>
      </c>
      <c r="M28" s="12">
        <v>4024.07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s="17" customFormat="1" ht="12" customHeight="1">
      <c r="A29" s="64" t="s">
        <v>133</v>
      </c>
      <c r="B29" s="23">
        <v>271.7997</v>
      </c>
      <c r="C29" s="24">
        <v>12</v>
      </c>
      <c r="D29" s="24">
        <v>435</v>
      </c>
      <c r="E29" s="24">
        <v>9774</v>
      </c>
      <c r="F29" s="24">
        <v>838465</v>
      </c>
      <c r="G29" s="24">
        <v>2632863</v>
      </c>
      <c r="H29" s="25">
        <v>12.33</v>
      </c>
      <c r="I29" s="24">
        <v>1317406</v>
      </c>
      <c r="J29" s="24">
        <v>1315457</v>
      </c>
      <c r="K29" s="25">
        <v>100.15</v>
      </c>
      <c r="L29" s="25">
        <v>3.14</v>
      </c>
      <c r="M29" s="25">
        <v>9686.78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</row>
    <row r="30" spans="1:41" s="17" customFormat="1" ht="12" customHeight="1">
      <c r="A30" s="64" t="s">
        <v>134</v>
      </c>
      <c r="B30" s="23">
        <v>153.6029</v>
      </c>
      <c r="C30" s="24">
        <v>11</v>
      </c>
      <c r="D30" s="24">
        <v>466</v>
      </c>
      <c r="E30" s="24">
        <v>9361</v>
      </c>
      <c r="F30" s="24">
        <v>425591</v>
      </c>
      <c r="G30" s="24">
        <v>1426035</v>
      </c>
      <c r="H30" s="25">
        <v>6.68</v>
      </c>
      <c r="I30" s="24">
        <v>727489</v>
      </c>
      <c r="J30" s="24">
        <v>698546</v>
      </c>
      <c r="K30" s="25">
        <v>104.14</v>
      </c>
      <c r="L30" s="25">
        <v>3.35</v>
      </c>
      <c r="M30" s="25">
        <v>9283.91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</row>
    <row r="31" spans="1:41" s="17" customFormat="1" ht="12" customHeight="1">
      <c r="A31" s="64" t="s">
        <v>171</v>
      </c>
      <c r="B31" s="23">
        <v>181.856</v>
      </c>
      <c r="C31" s="24">
        <v>10</v>
      </c>
      <c r="D31" s="24">
        <v>59</v>
      </c>
      <c r="E31" s="24">
        <v>863</v>
      </c>
      <c r="F31" s="24">
        <v>13869</v>
      </c>
      <c r="G31" s="24">
        <v>53250</v>
      </c>
      <c r="H31" s="25">
        <v>0.25</v>
      </c>
      <c r="I31" s="24">
        <v>28067</v>
      </c>
      <c r="J31" s="24">
        <v>25183</v>
      </c>
      <c r="K31" s="25">
        <v>111.45</v>
      </c>
      <c r="L31" s="25">
        <v>3.84</v>
      </c>
      <c r="M31" s="25">
        <v>292.81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</row>
    <row r="32" spans="1:41" s="17" customFormat="1" ht="12" customHeight="1">
      <c r="A32" s="54" t="s">
        <v>172</v>
      </c>
      <c r="B32" s="10">
        <v>153.056</v>
      </c>
      <c r="C32" s="11">
        <v>6</v>
      </c>
      <c r="D32" s="11">
        <v>37</v>
      </c>
      <c r="E32" s="11">
        <v>727</v>
      </c>
      <c r="F32" s="11">
        <v>12493</v>
      </c>
      <c r="G32" s="11">
        <v>47394</v>
      </c>
      <c r="H32" s="12">
        <v>0.22</v>
      </c>
      <c r="I32" s="11">
        <v>24822</v>
      </c>
      <c r="J32" s="11">
        <v>22572</v>
      </c>
      <c r="K32" s="12">
        <v>109.97</v>
      </c>
      <c r="L32" s="12">
        <v>3.79</v>
      </c>
      <c r="M32" s="12">
        <v>309.65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</row>
    <row r="33" spans="1:41" s="17" customFormat="1" ht="12" customHeight="1" thickBot="1">
      <c r="A33" s="65" t="s">
        <v>173</v>
      </c>
      <c r="B33" s="10">
        <v>28.8</v>
      </c>
      <c r="C33" s="11">
        <v>4</v>
      </c>
      <c r="D33" s="11">
        <v>22</v>
      </c>
      <c r="E33" s="11">
        <v>136</v>
      </c>
      <c r="F33" s="11">
        <v>1376</v>
      </c>
      <c r="G33" s="11">
        <v>5856</v>
      </c>
      <c r="H33" s="12">
        <v>0.03</v>
      </c>
      <c r="I33" s="11">
        <v>3245</v>
      </c>
      <c r="J33" s="11">
        <v>2611</v>
      </c>
      <c r="K33" s="12">
        <v>124.28</v>
      </c>
      <c r="L33" s="12">
        <v>4.26</v>
      </c>
      <c r="M33" s="12">
        <v>203.33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</row>
    <row r="34" spans="1:26" s="9" customFormat="1" ht="11.25" customHeight="1" thickTop="1">
      <c r="A34" s="96" t="s">
        <v>136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">
      <c r="A35" s="26" t="s">
        <v>137</v>
      </c>
      <c r="B35" s="27">
        <f aca="true" t="shared" si="0" ref="B35:G35">SUM(B36:B39)</f>
        <v>36000.0158</v>
      </c>
      <c r="C35" s="28">
        <f t="shared" si="0"/>
        <v>359</v>
      </c>
      <c r="D35" s="28">
        <f t="shared" si="0"/>
        <v>7510</v>
      </c>
      <c r="E35" s="28">
        <f t="shared" si="0"/>
        <v>136391</v>
      </c>
      <c r="F35" s="28">
        <f t="shared" si="0"/>
        <v>5805286</v>
      </c>
      <c r="G35" s="28">
        <f t="shared" si="0"/>
        <v>21304181</v>
      </c>
      <c r="H35" s="29">
        <f>G35/$G$35*100</f>
        <v>100</v>
      </c>
      <c r="I35" s="28">
        <f>SUM(I36:I39)</f>
        <v>10962590</v>
      </c>
      <c r="J35" s="28">
        <f>SUM(J36:J39)</f>
        <v>10341591</v>
      </c>
      <c r="K35" s="29">
        <f>I35/J35*100</f>
        <v>106.00486907672138</v>
      </c>
      <c r="L35" s="29">
        <f>G35/F35</f>
        <v>3.669790084416168</v>
      </c>
      <c r="M35" s="29">
        <f>G35/B35</f>
        <v>591.7825458287715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">
      <c r="A36" s="66" t="s">
        <v>138</v>
      </c>
      <c r="B36" s="30">
        <f aca="true" t="shared" si="1" ref="B36:G36">SUM(B$29,B$24:B$25,B$8:B$11)</f>
        <v>7347.230299999999</v>
      </c>
      <c r="C36" s="31">
        <f t="shared" si="1"/>
        <v>89</v>
      </c>
      <c r="D36" s="31">
        <f t="shared" si="1"/>
        <v>2415</v>
      </c>
      <c r="E36" s="31">
        <f t="shared" si="1"/>
        <v>47403</v>
      </c>
      <c r="F36" s="31">
        <f t="shared" si="1"/>
        <v>2595983</v>
      </c>
      <c r="G36" s="32">
        <f t="shared" si="1"/>
        <v>9045251</v>
      </c>
      <c r="H36" s="33">
        <f>G36/$G$35*100</f>
        <v>42.457633081506394</v>
      </c>
      <c r="I36" s="31">
        <f>SUM(I$29,I$24:I$25,I$8:I$11)</f>
        <v>4610916</v>
      </c>
      <c r="J36" s="31">
        <f>SUM(J$29,J$24:J$25,J$8:J$11)</f>
        <v>4434335</v>
      </c>
      <c r="K36" s="33">
        <f>I36/J36*100</f>
        <v>103.98213035325476</v>
      </c>
      <c r="L36" s="33">
        <f>G36/F36</f>
        <v>3.4843259759405205</v>
      </c>
      <c r="M36" s="33">
        <f>G36/B36</f>
        <v>1231.1103137736136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">
      <c r="A37" s="67" t="s">
        <v>140</v>
      </c>
      <c r="B37" s="30">
        <f aca="true" t="shared" si="2" ref="B37:G37">SUM(B$26,B$12:B$16)</f>
        <v>10506.878799999999</v>
      </c>
      <c r="C37" s="31">
        <f t="shared" si="2"/>
        <v>106</v>
      </c>
      <c r="D37" s="31">
        <f t="shared" si="2"/>
        <v>2081</v>
      </c>
      <c r="E37" s="31">
        <f t="shared" si="2"/>
        <v>34294</v>
      </c>
      <c r="F37" s="31">
        <f t="shared" si="2"/>
        <v>1332720</v>
      </c>
      <c r="G37" s="32">
        <f t="shared" si="2"/>
        <v>5407040</v>
      </c>
      <c r="H37" s="33">
        <f>G37/$G$35*100</f>
        <v>25.38018241583659</v>
      </c>
      <c r="I37" s="31">
        <f>SUM(I$26,I$12:I$16)</f>
        <v>2794937</v>
      </c>
      <c r="J37" s="31">
        <f>SUM(J$26,J$12:J$16)</f>
        <v>2612103</v>
      </c>
      <c r="K37" s="33">
        <f>I37/J37*100</f>
        <v>106.99949427721648</v>
      </c>
      <c r="L37" s="33">
        <f>G37/F37</f>
        <v>4.057146287292154</v>
      </c>
      <c r="M37" s="33">
        <f>G37/B37</f>
        <v>514.6190512828606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">
      <c r="A38" s="67" t="s">
        <v>139</v>
      </c>
      <c r="B38" s="30">
        <f aca="true" t="shared" si="3" ref="B38:G38">SUM(B$27:B$28,B$30,B$17:B$20,B$23)</f>
        <v>10002.0827</v>
      </c>
      <c r="C38" s="31">
        <f t="shared" si="3"/>
        <v>135</v>
      </c>
      <c r="D38" s="31">
        <f t="shared" si="3"/>
        <v>2695</v>
      </c>
      <c r="E38" s="31">
        <f t="shared" si="3"/>
        <v>48265</v>
      </c>
      <c r="F38" s="31">
        <f t="shared" si="3"/>
        <v>1712454</v>
      </c>
      <c r="G38" s="32">
        <f t="shared" si="3"/>
        <v>6238534</v>
      </c>
      <c r="H38" s="33">
        <f>G38/$G$35*100</f>
        <v>29.28314399882352</v>
      </c>
      <c r="I38" s="31">
        <f>SUM(I$27:I$28,I$30,I$17:I$20,I$23)</f>
        <v>3226859</v>
      </c>
      <c r="J38" s="31">
        <f>SUM(J$27:J$28,J$30,J$17:J$20,J$23)</f>
        <v>3011675</v>
      </c>
      <c r="K38" s="33">
        <f>I38/J38*100</f>
        <v>107.14499406476463</v>
      </c>
      <c r="L38" s="33">
        <f>G38/F38</f>
        <v>3.6430374188153376</v>
      </c>
      <c r="M38" s="33">
        <f>G38/B38</f>
        <v>623.7234971072575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">
      <c r="A39" s="67" t="s">
        <v>142</v>
      </c>
      <c r="B39" s="34">
        <f aca="true" t="shared" si="4" ref="B39:G39">SUM(B$21:B$22)</f>
        <v>8143.824</v>
      </c>
      <c r="C39" s="35">
        <f t="shared" si="4"/>
        <v>29</v>
      </c>
      <c r="D39" s="35">
        <f t="shared" si="4"/>
        <v>319</v>
      </c>
      <c r="E39" s="35">
        <f t="shared" si="4"/>
        <v>6429</v>
      </c>
      <c r="F39" s="35">
        <f t="shared" si="4"/>
        <v>164129</v>
      </c>
      <c r="G39" s="36">
        <f t="shared" si="4"/>
        <v>613356</v>
      </c>
      <c r="H39" s="33">
        <f>G39/$G$35*100</f>
        <v>2.879040503833496</v>
      </c>
      <c r="I39" s="35">
        <f>SUM(I$21:I$22)</f>
        <v>329878</v>
      </c>
      <c r="J39" s="35">
        <f>SUM(J$21:J$22)</f>
        <v>283478</v>
      </c>
      <c r="K39" s="33">
        <f>I39/J39*100</f>
        <v>116.36811322219008</v>
      </c>
      <c r="L39" s="33">
        <f>G39/F39</f>
        <v>3.7370361118388584</v>
      </c>
      <c r="M39" s="33">
        <f>G39/B39</f>
        <v>75.31547833057296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">
      <c r="A40" s="14" t="s">
        <v>25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">
      <c r="A41" s="14" t="s">
        <v>26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">
      <c r="A42" s="14" t="s">
        <v>27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">
      <c r="A43" s="14" t="s">
        <v>28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41" ht="1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2:41" ht="1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2:41" ht="1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2:41" ht="1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2:41" ht="1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2:41" ht="1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2:41" ht="1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2:41" ht="1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2:41" ht="1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:41" ht="1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:41" ht="1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:41" ht="1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2:41" ht="1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:41" ht="1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2:41" ht="1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2:41" ht="1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2:41" ht="1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2:41" ht="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</sheetData>
  <mergeCells count="3">
    <mergeCell ref="A34:M34"/>
    <mergeCell ref="A1:M1"/>
    <mergeCell ref="A2:M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63"/>
  <sheetViews>
    <sheetView workbookViewId="0" topLeftCell="A1">
      <selection activeCell="A39" sqref="A39"/>
    </sheetView>
  </sheetViews>
  <sheetFormatPr defaultColWidth="9.33203125" defaultRowHeight="12"/>
  <cols>
    <col min="1" max="1" width="26.33203125" style="14" customWidth="1"/>
    <col min="2" max="2" width="11.16015625" style="0" customWidth="1"/>
    <col min="3" max="3" width="15.16015625" style="0" customWidth="1"/>
    <col min="4" max="4" width="6.66015625" style="0" customWidth="1"/>
    <col min="5" max="5" width="11.16015625" style="0" customWidth="1"/>
    <col min="6" max="6" width="9.66015625" style="0" customWidth="1"/>
    <col min="7" max="7" width="10.5" style="0" customWidth="1"/>
    <col min="8" max="8" width="13" style="0" customWidth="1"/>
    <col min="9" max="9" width="10.5" style="0" customWidth="1"/>
    <col min="10" max="10" width="10.16015625" style="0" customWidth="1"/>
    <col min="11" max="11" width="11.16015625" style="0" customWidth="1"/>
    <col min="12" max="12" width="19.66015625" style="0" customWidth="1"/>
    <col min="13" max="13" width="15" style="0" customWidth="1"/>
  </cols>
  <sheetData>
    <row r="1" spans="1:13" s="50" customFormat="1" ht="24.75" customHeight="1">
      <c r="A1" s="88" t="s">
        <v>149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50" customFormat="1" ht="12" customHeight="1">
      <c r="A2" s="84" t="s">
        <v>184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s="1" customFormat="1" ht="38.25" customHeight="1">
      <c r="A3" s="55" t="s">
        <v>12</v>
      </c>
      <c r="B3" s="55" t="s">
        <v>0</v>
      </c>
      <c r="C3" s="56" t="s">
        <v>1</v>
      </c>
      <c r="D3" s="56" t="s">
        <v>2</v>
      </c>
      <c r="E3" s="56" t="s">
        <v>3</v>
      </c>
      <c r="F3" s="55" t="s">
        <v>4</v>
      </c>
      <c r="G3" s="55" t="s">
        <v>5</v>
      </c>
      <c r="H3" s="55" t="s">
        <v>6</v>
      </c>
      <c r="I3" s="55" t="s">
        <v>7</v>
      </c>
      <c r="J3" s="55" t="s">
        <v>8</v>
      </c>
      <c r="K3" s="56" t="s">
        <v>9</v>
      </c>
      <c r="L3" s="56" t="s">
        <v>10</v>
      </c>
      <c r="M3" s="56" t="s">
        <v>11</v>
      </c>
    </row>
    <row r="4" spans="1:13" s="59" customFormat="1" ht="35.25" customHeight="1">
      <c r="A4" s="58" t="s">
        <v>135</v>
      </c>
      <c r="B4" s="58" t="s">
        <v>178</v>
      </c>
      <c r="C4" s="58" t="s">
        <v>85</v>
      </c>
      <c r="D4" s="58" t="s">
        <v>86</v>
      </c>
      <c r="E4" s="58" t="s">
        <v>87</v>
      </c>
      <c r="F4" s="58" t="s">
        <v>88</v>
      </c>
      <c r="G4" s="58" t="s">
        <v>89</v>
      </c>
      <c r="H4" s="58" t="s">
        <v>90</v>
      </c>
      <c r="I4" s="58" t="s">
        <v>91</v>
      </c>
      <c r="J4" s="58" t="s">
        <v>92</v>
      </c>
      <c r="K4" s="58" t="s">
        <v>93</v>
      </c>
      <c r="L4" s="58" t="s">
        <v>94</v>
      </c>
      <c r="M4" s="58" t="s">
        <v>179</v>
      </c>
    </row>
    <row r="5" spans="1:13" s="15" customFormat="1" ht="18" customHeight="1">
      <c r="A5" s="4" t="s">
        <v>131</v>
      </c>
      <c r="B5" s="5">
        <v>36181.8718</v>
      </c>
      <c r="C5" s="6">
        <v>369</v>
      </c>
      <c r="D5" s="6">
        <v>7569</v>
      </c>
      <c r="E5" s="6">
        <v>136099</v>
      </c>
      <c r="F5" s="6">
        <v>5648562</v>
      </c>
      <c r="G5" s="6">
        <v>21177874</v>
      </c>
      <c r="H5" s="7">
        <v>100</v>
      </c>
      <c r="I5" s="6">
        <v>10907032</v>
      </c>
      <c r="J5" s="6">
        <v>10270842</v>
      </c>
      <c r="K5" s="7">
        <v>106.19</v>
      </c>
      <c r="L5" s="7">
        <v>3.75</v>
      </c>
      <c r="M5" s="7">
        <v>585.32</v>
      </c>
    </row>
    <row r="6" spans="1:41" s="17" customFormat="1" ht="12">
      <c r="A6" s="64" t="s">
        <v>132</v>
      </c>
      <c r="B6" s="23">
        <v>36000.0158</v>
      </c>
      <c r="C6" s="24">
        <v>359</v>
      </c>
      <c r="D6" s="24">
        <v>7510</v>
      </c>
      <c r="E6" s="24">
        <v>135243</v>
      </c>
      <c r="F6" s="24">
        <v>5635936</v>
      </c>
      <c r="G6" s="24">
        <v>21125792</v>
      </c>
      <c r="H6" s="25">
        <v>99.75</v>
      </c>
      <c r="I6" s="24">
        <v>10879563</v>
      </c>
      <c r="J6" s="24">
        <v>10246229</v>
      </c>
      <c r="K6" s="25">
        <v>106.18</v>
      </c>
      <c r="L6" s="25">
        <v>3.75</v>
      </c>
      <c r="M6" s="25">
        <v>586.83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</row>
    <row r="7" spans="1:41" s="17" customFormat="1" ht="12">
      <c r="A7" s="64" t="s">
        <v>176</v>
      </c>
      <c r="B7" s="23">
        <v>35574.6132</v>
      </c>
      <c r="C7" s="24">
        <v>336</v>
      </c>
      <c r="D7" s="24">
        <v>6609</v>
      </c>
      <c r="E7" s="24">
        <v>116200</v>
      </c>
      <c r="F7" s="24">
        <v>4391237</v>
      </c>
      <c r="G7" s="24">
        <v>17055966</v>
      </c>
      <c r="H7" s="25">
        <v>80.54</v>
      </c>
      <c r="I7" s="24">
        <v>8826534</v>
      </c>
      <c r="J7" s="24">
        <v>8229432</v>
      </c>
      <c r="K7" s="25">
        <v>107.26</v>
      </c>
      <c r="L7" s="25">
        <v>3.88</v>
      </c>
      <c r="M7" s="25">
        <v>479.44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pans="1:41" ht="12">
      <c r="A8" s="54" t="s">
        <v>150</v>
      </c>
      <c r="B8" s="10">
        <v>2052.5667</v>
      </c>
      <c r="C8" s="11">
        <v>29</v>
      </c>
      <c r="D8" s="11">
        <v>942</v>
      </c>
      <c r="E8" s="11">
        <v>18139</v>
      </c>
      <c r="F8" s="11">
        <v>910571</v>
      </c>
      <c r="G8" s="11">
        <v>3260731</v>
      </c>
      <c r="H8" s="12">
        <v>15.4</v>
      </c>
      <c r="I8" s="11">
        <v>1660940</v>
      </c>
      <c r="J8" s="11">
        <v>1599791</v>
      </c>
      <c r="K8" s="12">
        <v>103.82</v>
      </c>
      <c r="L8" s="12">
        <v>3.58</v>
      </c>
      <c r="M8" s="12">
        <v>1588.61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12">
      <c r="A9" s="54" t="s">
        <v>151</v>
      </c>
      <c r="B9" s="10">
        <v>2137.4615</v>
      </c>
      <c r="C9" s="11">
        <v>12</v>
      </c>
      <c r="D9" s="11">
        <v>235</v>
      </c>
      <c r="E9" s="11">
        <v>3635</v>
      </c>
      <c r="F9" s="11">
        <v>111928</v>
      </c>
      <c r="G9" s="11">
        <v>464359</v>
      </c>
      <c r="H9" s="12">
        <v>2.19</v>
      </c>
      <c r="I9" s="11">
        <v>240698</v>
      </c>
      <c r="J9" s="11">
        <v>223661</v>
      </c>
      <c r="K9" s="12">
        <v>107.62</v>
      </c>
      <c r="L9" s="12">
        <v>4.15</v>
      </c>
      <c r="M9" s="12">
        <v>217.25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12">
      <c r="A10" s="54" t="s">
        <v>152</v>
      </c>
      <c r="B10" s="10">
        <v>1220.954</v>
      </c>
      <c r="C10" s="11">
        <v>13</v>
      </c>
      <c r="D10" s="11">
        <v>369</v>
      </c>
      <c r="E10" s="11">
        <v>8241</v>
      </c>
      <c r="F10" s="11">
        <v>380327</v>
      </c>
      <c r="G10" s="11">
        <v>1483955</v>
      </c>
      <c r="H10" s="12">
        <v>7.01</v>
      </c>
      <c r="I10" s="11">
        <v>771148</v>
      </c>
      <c r="J10" s="11">
        <v>712807</v>
      </c>
      <c r="K10" s="12">
        <v>108.18</v>
      </c>
      <c r="L10" s="12">
        <v>3.9</v>
      </c>
      <c r="M10" s="12">
        <v>1215.41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2">
      <c r="A11" s="54" t="s">
        <v>153</v>
      </c>
      <c r="B11" s="10">
        <v>1427.5931</v>
      </c>
      <c r="C11" s="11">
        <v>13</v>
      </c>
      <c r="D11" s="11">
        <v>175</v>
      </c>
      <c r="E11" s="11">
        <v>2668</v>
      </c>
      <c r="F11" s="11">
        <v>92613</v>
      </c>
      <c r="G11" s="11">
        <v>401188</v>
      </c>
      <c r="H11" s="12">
        <v>1.89</v>
      </c>
      <c r="I11" s="11">
        <v>211389</v>
      </c>
      <c r="J11" s="11">
        <v>189799</v>
      </c>
      <c r="K11" s="12">
        <v>111.38</v>
      </c>
      <c r="L11" s="12">
        <v>4.33</v>
      </c>
      <c r="M11" s="12">
        <v>281.02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12">
      <c r="A12" s="54" t="s">
        <v>154</v>
      </c>
      <c r="B12" s="10">
        <v>1820.3149</v>
      </c>
      <c r="C12" s="11">
        <v>18</v>
      </c>
      <c r="D12" s="11">
        <v>259</v>
      </c>
      <c r="E12" s="11">
        <v>4233</v>
      </c>
      <c r="F12" s="11">
        <v>126176</v>
      </c>
      <c r="G12" s="11">
        <v>558191</v>
      </c>
      <c r="H12" s="12">
        <v>2.64</v>
      </c>
      <c r="I12" s="11">
        <v>293291</v>
      </c>
      <c r="J12" s="11">
        <v>264900</v>
      </c>
      <c r="K12" s="12">
        <v>110.72</v>
      </c>
      <c r="L12" s="12">
        <v>4.42</v>
      </c>
      <c r="M12" s="12">
        <v>306.65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2">
      <c r="A13" s="54" t="s">
        <v>155</v>
      </c>
      <c r="B13" s="10">
        <v>2051.4712</v>
      </c>
      <c r="C13" s="11">
        <v>21</v>
      </c>
      <c r="D13" s="11">
        <v>372</v>
      </c>
      <c r="E13" s="11">
        <v>6699</v>
      </c>
      <c r="F13" s="11">
        <v>334186</v>
      </c>
      <c r="G13" s="11">
        <v>1379949</v>
      </c>
      <c r="H13" s="12">
        <v>6.52</v>
      </c>
      <c r="I13" s="11">
        <v>710384</v>
      </c>
      <c r="J13" s="11">
        <v>669565</v>
      </c>
      <c r="K13" s="12">
        <v>106.1</v>
      </c>
      <c r="L13" s="12">
        <v>4.13</v>
      </c>
      <c r="M13" s="12">
        <v>672.66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2">
      <c r="A14" s="54" t="s">
        <v>156</v>
      </c>
      <c r="B14" s="10">
        <v>1074.396</v>
      </c>
      <c r="C14" s="11">
        <v>26</v>
      </c>
      <c r="D14" s="11">
        <v>583</v>
      </c>
      <c r="E14" s="11">
        <v>8523</v>
      </c>
      <c r="F14" s="11">
        <v>284535</v>
      </c>
      <c r="G14" s="11">
        <v>1281296</v>
      </c>
      <c r="H14" s="12">
        <v>6.05</v>
      </c>
      <c r="I14" s="11">
        <v>663989</v>
      </c>
      <c r="J14" s="11">
        <v>617307</v>
      </c>
      <c r="K14" s="12">
        <v>107.56</v>
      </c>
      <c r="L14" s="12">
        <v>4.5</v>
      </c>
      <c r="M14" s="12">
        <v>1192.57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2">
      <c r="A15" s="54" t="s">
        <v>157</v>
      </c>
      <c r="B15" s="10">
        <v>4106.436</v>
      </c>
      <c r="C15" s="11">
        <v>13</v>
      </c>
      <c r="D15" s="11">
        <v>260</v>
      </c>
      <c r="E15" s="11">
        <v>4144</v>
      </c>
      <c r="F15" s="11">
        <v>135161</v>
      </c>
      <c r="G15" s="11">
        <v>546091</v>
      </c>
      <c r="H15" s="12">
        <v>2.58</v>
      </c>
      <c r="I15" s="11">
        <v>285764</v>
      </c>
      <c r="J15" s="11">
        <v>260327</v>
      </c>
      <c r="K15" s="12">
        <v>109.77</v>
      </c>
      <c r="L15" s="12">
        <v>4.04</v>
      </c>
      <c r="M15" s="12">
        <v>132.98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12">
      <c r="A16" s="54" t="s">
        <v>158</v>
      </c>
      <c r="B16" s="10">
        <v>1290.8351</v>
      </c>
      <c r="C16" s="11">
        <v>20</v>
      </c>
      <c r="D16" s="11">
        <v>384</v>
      </c>
      <c r="E16" s="11">
        <v>6090</v>
      </c>
      <c r="F16" s="11">
        <v>181333</v>
      </c>
      <c r="G16" s="11">
        <v>753791</v>
      </c>
      <c r="H16" s="12">
        <v>3.56</v>
      </c>
      <c r="I16" s="11">
        <v>396192</v>
      </c>
      <c r="J16" s="11">
        <v>357599</v>
      </c>
      <c r="K16" s="12">
        <v>110.79</v>
      </c>
      <c r="L16" s="12">
        <v>4.16</v>
      </c>
      <c r="M16" s="12">
        <v>583.96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12">
      <c r="A17" s="54" t="s">
        <v>159</v>
      </c>
      <c r="B17" s="10">
        <v>1901.6725</v>
      </c>
      <c r="C17" s="11">
        <v>18</v>
      </c>
      <c r="D17" s="11">
        <v>357</v>
      </c>
      <c r="E17" s="11">
        <v>5193</v>
      </c>
      <c r="F17" s="11">
        <v>137988</v>
      </c>
      <c r="G17" s="11">
        <v>564381</v>
      </c>
      <c r="H17" s="12">
        <v>2.66</v>
      </c>
      <c r="I17" s="11">
        <v>297204</v>
      </c>
      <c r="J17" s="11">
        <v>267177</v>
      </c>
      <c r="K17" s="12">
        <v>111.24</v>
      </c>
      <c r="L17" s="12">
        <v>4.09</v>
      </c>
      <c r="M17" s="12">
        <v>296.78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12">
      <c r="A18" s="54" t="s">
        <v>160</v>
      </c>
      <c r="B18" s="10">
        <v>2016.0075</v>
      </c>
      <c r="C18" s="11">
        <v>31</v>
      </c>
      <c r="D18" s="11">
        <v>529</v>
      </c>
      <c r="E18" s="11">
        <v>9103</v>
      </c>
      <c r="F18" s="11">
        <v>280233</v>
      </c>
      <c r="G18" s="11">
        <v>1069339</v>
      </c>
      <c r="H18" s="12">
        <v>5.05</v>
      </c>
      <c r="I18" s="11">
        <v>554990</v>
      </c>
      <c r="J18" s="11">
        <v>514349</v>
      </c>
      <c r="K18" s="12">
        <v>107.9</v>
      </c>
      <c r="L18" s="12">
        <v>3.82</v>
      </c>
      <c r="M18" s="12">
        <v>530.42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12">
      <c r="A19" s="54" t="s">
        <v>161</v>
      </c>
      <c r="B19" s="10">
        <v>2792.6642</v>
      </c>
      <c r="C19" s="11">
        <v>27</v>
      </c>
      <c r="D19" s="11">
        <v>415</v>
      </c>
      <c r="E19" s="11">
        <v>8367</v>
      </c>
      <c r="F19" s="11">
        <v>313518</v>
      </c>
      <c r="G19" s="11">
        <v>1179635</v>
      </c>
      <c r="H19" s="12">
        <v>5.57</v>
      </c>
      <c r="I19" s="11">
        <v>615015</v>
      </c>
      <c r="J19" s="11">
        <v>564620</v>
      </c>
      <c r="K19" s="12">
        <v>108.93</v>
      </c>
      <c r="L19" s="12">
        <v>3.76</v>
      </c>
      <c r="M19" s="12">
        <v>422.4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12">
      <c r="A20" s="54" t="s">
        <v>162</v>
      </c>
      <c r="B20" s="10">
        <v>2775.6003</v>
      </c>
      <c r="C20" s="11">
        <v>33</v>
      </c>
      <c r="D20" s="11">
        <v>465</v>
      </c>
      <c r="E20" s="11">
        <v>7492</v>
      </c>
      <c r="F20" s="11">
        <v>223916</v>
      </c>
      <c r="G20" s="11">
        <v>909110</v>
      </c>
      <c r="H20" s="12">
        <v>4.29</v>
      </c>
      <c r="I20" s="11">
        <v>476193</v>
      </c>
      <c r="J20" s="11">
        <v>432917</v>
      </c>
      <c r="K20" s="12">
        <v>110</v>
      </c>
      <c r="L20" s="12">
        <v>4.06</v>
      </c>
      <c r="M20" s="12">
        <v>327.54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12">
      <c r="A21" s="54" t="s">
        <v>163</v>
      </c>
      <c r="B21" s="10">
        <v>3515.2526</v>
      </c>
      <c r="C21" s="11">
        <v>16</v>
      </c>
      <c r="D21" s="11">
        <v>147</v>
      </c>
      <c r="E21" s="11">
        <v>2873</v>
      </c>
      <c r="F21" s="11">
        <v>65926</v>
      </c>
      <c r="G21" s="11">
        <v>254718</v>
      </c>
      <c r="H21" s="12">
        <v>1.2</v>
      </c>
      <c r="I21" s="11">
        <v>138553</v>
      </c>
      <c r="J21" s="11">
        <v>116165</v>
      </c>
      <c r="K21" s="12">
        <v>119.27</v>
      </c>
      <c r="L21" s="12">
        <v>3.86</v>
      </c>
      <c r="M21" s="12">
        <v>72.46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s="17" customFormat="1" ht="12">
      <c r="A22" s="54" t="s">
        <v>164</v>
      </c>
      <c r="B22" s="10">
        <v>4628.5714</v>
      </c>
      <c r="C22" s="11">
        <v>13</v>
      </c>
      <c r="D22" s="11">
        <v>172</v>
      </c>
      <c r="E22" s="11">
        <v>3566</v>
      </c>
      <c r="F22" s="11">
        <v>94155</v>
      </c>
      <c r="G22" s="11">
        <v>358247</v>
      </c>
      <c r="H22" s="12">
        <v>1.69</v>
      </c>
      <c r="I22" s="11">
        <v>191954</v>
      </c>
      <c r="J22" s="11">
        <v>166293</v>
      </c>
      <c r="K22" s="12">
        <v>115.43</v>
      </c>
      <c r="L22" s="12">
        <v>3.8</v>
      </c>
      <c r="M22" s="12">
        <v>77.4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</row>
    <row r="23" spans="1:41" ht="12">
      <c r="A23" s="54" t="s">
        <v>165</v>
      </c>
      <c r="B23" s="10">
        <v>126.8641</v>
      </c>
      <c r="C23" s="11">
        <v>6</v>
      </c>
      <c r="D23" s="11">
        <v>97</v>
      </c>
      <c r="E23" s="11">
        <v>1381</v>
      </c>
      <c r="F23" s="11">
        <v>24468</v>
      </c>
      <c r="G23" s="11">
        <v>92645</v>
      </c>
      <c r="H23" s="12">
        <v>0.44</v>
      </c>
      <c r="I23" s="11">
        <v>48858</v>
      </c>
      <c r="J23" s="11">
        <v>43787</v>
      </c>
      <c r="K23" s="12">
        <v>111.58</v>
      </c>
      <c r="L23" s="12">
        <v>3.79</v>
      </c>
      <c r="M23" s="12">
        <v>730.27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12">
      <c r="A24" s="54" t="s">
        <v>166</v>
      </c>
      <c r="B24" s="10">
        <v>132.7589</v>
      </c>
      <c r="C24" s="11">
        <v>7</v>
      </c>
      <c r="D24" s="11">
        <v>144</v>
      </c>
      <c r="E24" s="11">
        <v>2826</v>
      </c>
      <c r="F24" s="11">
        <v>100810</v>
      </c>
      <c r="G24" s="11">
        <v>364520</v>
      </c>
      <c r="H24" s="12">
        <v>1.72</v>
      </c>
      <c r="I24" s="11">
        <v>188741</v>
      </c>
      <c r="J24" s="11">
        <v>175779</v>
      </c>
      <c r="K24" s="12">
        <v>107.37</v>
      </c>
      <c r="L24" s="12">
        <v>3.62</v>
      </c>
      <c r="M24" s="12">
        <v>2745.73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12">
      <c r="A25" s="54" t="s">
        <v>167</v>
      </c>
      <c r="B25" s="10">
        <v>104.0964</v>
      </c>
      <c r="C25" s="11">
        <v>3</v>
      </c>
      <c r="D25" s="11">
        <v>115</v>
      </c>
      <c r="E25" s="11">
        <v>1823</v>
      </c>
      <c r="F25" s="11">
        <v>88822</v>
      </c>
      <c r="G25" s="11">
        <v>338140</v>
      </c>
      <c r="H25" s="12">
        <v>1.6</v>
      </c>
      <c r="I25" s="11">
        <v>174361</v>
      </c>
      <c r="J25" s="11">
        <v>163779</v>
      </c>
      <c r="K25" s="12">
        <v>106.46</v>
      </c>
      <c r="L25" s="12">
        <v>3.81</v>
      </c>
      <c r="M25" s="12">
        <v>3248.34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12">
      <c r="A26" s="54" t="s">
        <v>168</v>
      </c>
      <c r="B26" s="10">
        <v>163.4256</v>
      </c>
      <c r="C26" s="11">
        <v>8</v>
      </c>
      <c r="D26" s="11">
        <v>223</v>
      </c>
      <c r="E26" s="11">
        <v>4450</v>
      </c>
      <c r="F26" s="11">
        <v>237306</v>
      </c>
      <c r="G26" s="11">
        <v>832654</v>
      </c>
      <c r="H26" s="12">
        <v>3.93</v>
      </c>
      <c r="I26" s="11">
        <v>417382</v>
      </c>
      <c r="J26" s="11">
        <v>415272</v>
      </c>
      <c r="K26" s="12">
        <v>100.51</v>
      </c>
      <c r="L26" s="12">
        <v>3.51</v>
      </c>
      <c r="M26" s="12">
        <v>5095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12">
      <c r="A27" s="54" t="s">
        <v>169</v>
      </c>
      <c r="B27" s="10">
        <v>60.0256</v>
      </c>
      <c r="C27" s="11">
        <v>2</v>
      </c>
      <c r="D27" s="11">
        <v>110</v>
      </c>
      <c r="E27" s="11">
        <v>1815</v>
      </c>
      <c r="F27" s="11">
        <v>69559</v>
      </c>
      <c r="G27" s="11">
        <v>260368</v>
      </c>
      <c r="H27" s="12">
        <v>1.23</v>
      </c>
      <c r="I27" s="11">
        <v>132024</v>
      </c>
      <c r="J27" s="11">
        <v>128344</v>
      </c>
      <c r="K27" s="12">
        <v>102.87</v>
      </c>
      <c r="L27" s="12">
        <v>3.74</v>
      </c>
      <c r="M27" s="12">
        <v>4337.62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12">
      <c r="A28" s="54" t="s">
        <v>170</v>
      </c>
      <c r="B28" s="10">
        <v>175.6456</v>
      </c>
      <c r="C28" s="11">
        <v>7</v>
      </c>
      <c r="D28" s="11">
        <v>256</v>
      </c>
      <c r="E28" s="11">
        <v>4939</v>
      </c>
      <c r="F28" s="11">
        <v>197706</v>
      </c>
      <c r="G28" s="11">
        <v>702658</v>
      </c>
      <c r="H28" s="12">
        <v>3.32</v>
      </c>
      <c r="I28" s="11">
        <v>357464</v>
      </c>
      <c r="J28" s="11">
        <v>345194</v>
      </c>
      <c r="K28" s="12">
        <v>103.55</v>
      </c>
      <c r="L28" s="12">
        <v>3.55</v>
      </c>
      <c r="M28" s="12">
        <v>4000.43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s="17" customFormat="1" ht="12" customHeight="1">
      <c r="A29" s="64" t="s">
        <v>133</v>
      </c>
      <c r="B29" s="23">
        <v>271.7997</v>
      </c>
      <c r="C29" s="24">
        <v>12</v>
      </c>
      <c r="D29" s="24">
        <v>435</v>
      </c>
      <c r="E29" s="24">
        <v>9730</v>
      </c>
      <c r="F29" s="24">
        <v>832424</v>
      </c>
      <c r="G29" s="24">
        <v>2653578</v>
      </c>
      <c r="H29" s="25">
        <v>12.53</v>
      </c>
      <c r="I29" s="24">
        <v>1329612</v>
      </c>
      <c r="J29" s="24">
        <v>1323966</v>
      </c>
      <c r="K29" s="25">
        <v>100.43</v>
      </c>
      <c r="L29" s="25">
        <v>3.19</v>
      </c>
      <c r="M29" s="25">
        <v>9762.99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</row>
    <row r="30" spans="1:41" s="17" customFormat="1" ht="12" customHeight="1">
      <c r="A30" s="64" t="s">
        <v>134</v>
      </c>
      <c r="B30" s="23">
        <v>153.6029</v>
      </c>
      <c r="C30" s="24">
        <v>11</v>
      </c>
      <c r="D30" s="24">
        <v>466</v>
      </c>
      <c r="E30" s="24">
        <v>9313</v>
      </c>
      <c r="F30" s="24">
        <v>412275</v>
      </c>
      <c r="G30" s="24">
        <v>1416248</v>
      </c>
      <c r="H30" s="25">
        <v>6.69</v>
      </c>
      <c r="I30" s="24">
        <v>723417</v>
      </c>
      <c r="J30" s="24">
        <v>692831</v>
      </c>
      <c r="K30" s="25">
        <v>104.41</v>
      </c>
      <c r="L30" s="25">
        <v>3.44</v>
      </c>
      <c r="M30" s="25">
        <v>9220.19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</row>
    <row r="31" spans="1:41" s="17" customFormat="1" ht="12" customHeight="1">
      <c r="A31" s="64" t="s">
        <v>171</v>
      </c>
      <c r="B31" s="23">
        <v>181.856</v>
      </c>
      <c r="C31" s="24">
        <v>10</v>
      </c>
      <c r="D31" s="24">
        <v>59</v>
      </c>
      <c r="E31" s="24">
        <v>856</v>
      </c>
      <c r="F31" s="24">
        <v>12626</v>
      </c>
      <c r="G31" s="24">
        <v>52082</v>
      </c>
      <c r="H31" s="25">
        <v>0.25</v>
      </c>
      <c r="I31" s="24">
        <v>27469</v>
      </c>
      <c r="J31" s="24">
        <v>24613</v>
      </c>
      <c r="K31" s="25">
        <v>111.6</v>
      </c>
      <c r="L31" s="25">
        <v>4.12</v>
      </c>
      <c r="M31" s="25">
        <v>286.39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</row>
    <row r="32" spans="1:41" s="17" customFormat="1" ht="12" customHeight="1">
      <c r="A32" s="54" t="s">
        <v>172</v>
      </c>
      <c r="B32" s="10">
        <v>153.056</v>
      </c>
      <c r="C32" s="11">
        <v>6</v>
      </c>
      <c r="D32" s="11">
        <v>37</v>
      </c>
      <c r="E32" s="11">
        <v>720</v>
      </c>
      <c r="F32" s="11">
        <v>11278</v>
      </c>
      <c r="G32" s="11">
        <v>46516</v>
      </c>
      <c r="H32" s="12">
        <v>0.22</v>
      </c>
      <c r="I32" s="11">
        <v>24388</v>
      </c>
      <c r="J32" s="11">
        <v>22128</v>
      </c>
      <c r="K32" s="12">
        <v>110.21</v>
      </c>
      <c r="L32" s="12">
        <v>4.12</v>
      </c>
      <c r="M32" s="12">
        <v>303.91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</row>
    <row r="33" spans="1:41" s="17" customFormat="1" ht="12" customHeight="1" thickBot="1">
      <c r="A33" s="65" t="s">
        <v>173</v>
      </c>
      <c r="B33" s="10">
        <v>28.8</v>
      </c>
      <c r="C33" s="11">
        <v>4</v>
      </c>
      <c r="D33" s="11">
        <v>22</v>
      </c>
      <c r="E33" s="11">
        <v>136</v>
      </c>
      <c r="F33" s="11">
        <v>1348</v>
      </c>
      <c r="G33" s="11">
        <v>5566</v>
      </c>
      <c r="H33" s="12">
        <v>0.03</v>
      </c>
      <c r="I33" s="11">
        <v>3081</v>
      </c>
      <c r="J33" s="11">
        <v>2485</v>
      </c>
      <c r="K33" s="12">
        <v>123.98</v>
      </c>
      <c r="L33" s="12">
        <v>4.13</v>
      </c>
      <c r="M33" s="12">
        <v>193.26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</row>
    <row r="34" spans="1:26" s="9" customFormat="1" ht="11.25" customHeight="1" thickTop="1">
      <c r="A34" s="96" t="s">
        <v>136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">
      <c r="A35" s="26" t="s">
        <v>137</v>
      </c>
      <c r="B35" s="27">
        <f aca="true" t="shared" si="0" ref="B35:G35">SUM(B36:B39)</f>
        <v>36000.0158</v>
      </c>
      <c r="C35" s="28">
        <f t="shared" si="0"/>
        <v>359</v>
      </c>
      <c r="D35" s="28">
        <f t="shared" si="0"/>
        <v>7510</v>
      </c>
      <c r="E35" s="28">
        <f t="shared" si="0"/>
        <v>135243</v>
      </c>
      <c r="F35" s="28">
        <f t="shared" si="0"/>
        <v>5635936</v>
      </c>
      <c r="G35" s="28">
        <f t="shared" si="0"/>
        <v>21125792</v>
      </c>
      <c r="H35" s="29">
        <f>G35/$G$35*100</f>
        <v>100</v>
      </c>
      <c r="I35" s="28">
        <f>SUM(I36:I39)</f>
        <v>10879563</v>
      </c>
      <c r="J35" s="28">
        <f>SUM(J36:J39)</f>
        <v>10246229</v>
      </c>
      <c r="K35" s="29">
        <f>I35/J35*100</f>
        <v>106.18114235002946</v>
      </c>
      <c r="L35" s="29">
        <f>G35/F35</f>
        <v>3.7484087824985948</v>
      </c>
      <c r="M35" s="29">
        <f>G35/B35</f>
        <v>586.8272980035747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">
      <c r="A36" s="66" t="s">
        <v>138</v>
      </c>
      <c r="B36" s="30">
        <f aca="true" t="shared" si="1" ref="B36:G36">SUM(B$29,B$24:B$25,B$8:B$11)</f>
        <v>7347.230299999999</v>
      </c>
      <c r="C36" s="31">
        <f t="shared" si="1"/>
        <v>89</v>
      </c>
      <c r="D36" s="31">
        <f t="shared" si="1"/>
        <v>2415</v>
      </c>
      <c r="E36" s="31">
        <f t="shared" si="1"/>
        <v>47062</v>
      </c>
      <c r="F36" s="31">
        <f t="shared" si="1"/>
        <v>2517495</v>
      </c>
      <c r="G36" s="32">
        <f t="shared" si="1"/>
        <v>8966471</v>
      </c>
      <c r="H36" s="33">
        <f>G36/$G$35*100</f>
        <v>42.44324189123892</v>
      </c>
      <c r="I36" s="31">
        <f>SUM(I$29,I$24:I$25,I$8:I$11)</f>
        <v>4576889</v>
      </c>
      <c r="J36" s="31">
        <f>SUM(J$29,J$24:J$25,J$8:J$11)</f>
        <v>4389582</v>
      </c>
      <c r="K36" s="33">
        <f>I36/J36*100</f>
        <v>104.26708055573401</v>
      </c>
      <c r="L36" s="33">
        <f>G36/F36</f>
        <v>3.5616638761943915</v>
      </c>
      <c r="M36" s="33">
        <f>G36/B36</f>
        <v>1220.3879059024462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">
      <c r="A37" s="67" t="s">
        <v>140</v>
      </c>
      <c r="B37" s="30">
        <f aca="true" t="shared" si="2" ref="B37:G37">SUM(B$26,B$12:B$16)</f>
        <v>10506.878799999999</v>
      </c>
      <c r="C37" s="31">
        <f t="shared" si="2"/>
        <v>106</v>
      </c>
      <c r="D37" s="31">
        <f t="shared" si="2"/>
        <v>2081</v>
      </c>
      <c r="E37" s="31">
        <f t="shared" si="2"/>
        <v>34139</v>
      </c>
      <c r="F37" s="31">
        <f t="shared" si="2"/>
        <v>1298697</v>
      </c>
      <c r="G37" s="32">
        <f t="shared" si="2"/>
        <v>5351972</v>
      </c>
      <c r="H37" s="33">
        <f>G37/$G$35*100</f>
        <v>25.333828904497402</v>
      </c>
      <c r="I37" s="31">
        <f>SUM(I$26,I$12:I$16)</f>
        <v>2767002</v>
      </c>
      <c r="J37" s="31">
        <f>SUM(J$26,J$12:J$16)</f>
        <v>2584970</v>
      </c>
      <c r="K37" s="33">
        <f>I37/J37*100</f>
        <v>107.04193859116353</v>
      </c>
      <c r="L37" s="33">
        <f>G37/F37</f>
        <v>4.121032080616187</v>
      </c>
      <c r="M37" s="33">
        <f>G37/B37</f>
        <v>509.37791344847346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">
      <c r="A38" s="67" t="s">
        <v>139</v>
      </c>
      <c r="B38" s="30">
        <f aca="true" t="shared" si="3" ref="B38:G38">SUM(B$27:B$28,B$30,B$17:B$20,B$23)</f>
        <v>10002.0827</v>
      </c>
      <c r="C38" s="31">
        <f t="shared" si="3"/>
        <v>135</v>
      </c>
      <c r="D38" s="31">
        <f t="shared" si="3"/>
        <v>2695</v>
      </c>
      <c r="E38" s="31">
        <f t="shared" si="3"/>
        <v>47603</v>
      </c>
      <c r="F38" s="31">
        <f t="shared" si="3"/>
        <v>1659663</v>
      </c>
      <c r="G38" s="32">
        <f t="shared" si="3"/>
        <v>6194384</v>
      </c>
      <c r="H38" s="33">
        <f>G38/$G$35*100</f>
        <v>29.321428517330855</v>
      </c>
      <c r="I38" s="31">
        <f>SUM(I$27:I$28,I$30,I$17:I$20,I$23)</f>
        <v>3205165</v>
      </c>
      <c r="J38" s="31">
        <f>SUM(J$27:J$28,J$30,J$17:J$20,J$23)</f>
        <v>2989219</v>
      </c>
      <c r="K38" s="33">
        <f>I38/J38*100</f>
        <v>107.22416122739753</v>
      </c>
      <c r="L38" s="33">
        <f>G38/F38</f>
        <v>3.7323143312829172</v>
      </c>
      <c r="M38" s="33">
        <f>G38/B38</f>
        <v>619.3094164278406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">
      <c r="A39" s="67" t="s">
        <v>142</v>
      </c>
      <c r="B39" s="34">
        <f aca="true" t="shared" si="4" ref="B39:G39">SUM(B$21:B$22)</f>
        <v>8143.824</v>
      </c>
      <c r="C39" s="35">
        <f t="shared" si="4"/>
        <v>29</v>
      </c>
      <c r="D39" s="35">
        <f t="shared" si="4"/>
        <v>319</v>
      </c>
      <c r="E39" s="35">
        <f t="shared" si="4"/>
        <v>6439</v>
      </c>
      <c r="F39" s="35">
        <f t="shared" si="4"/>
        <v>160081</v>
      </c>
      <c r="G39" s="36">
        <f t="shared" si="4"/>
        <v>612965</v>
      </c>
      <c r="H39" s="33">
        <f>G39/$G$35*100</f>
        <v>2.901500686932826</v>
      </c>
      <c r="I39" s="35">
        <f>SUM(I$21:I$22)</f>
        <v>330507</v>
      </c>
      <c r="J39" s="35">
        <f>SUM(J$21:J$22)</f>
        <v>282458</v>
      </c>
      <c r="K39" s="33">
        <f>I39/J39*100</f>
        <v>117.01102464791227</v>
      </c>
      <c r="L39" s="33">
        <f>G39/F39</f>
        <v>3.829092771784284</v>
      </c>
      <c r="M39" s="33">
        <f>G39/B39</f>
        <v>75.26746648748795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">
      <c r="A40" s="14" t="s">
        <v>25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">
      <c r="A41" s="14" t="s">
        <v>26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">
      <c r="A42" s="14" t="s">
        <v>27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">
      <c r="A43" s="14" t="s">
        <v>28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41" ht="1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2:41" ht="1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2:41" ht="1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2:41" ht="1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2:41" ht="1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2:41" ht="1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2:41" ht="1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2:41" ht="1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2:41" ht="1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:41" ht="1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:41" ht="1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:41" ht="1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2:41" ht="1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:41" ht="1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2:41" ht="1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2:41" ht="1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2:41" ht="1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2:41" ht="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</sheetData>
  <mergeCells count="3">
    <mergeCell ref="A34:M34"/>
    <mergeCell ref="A1:M1"/>
    <mergeCell ref="A2:M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O63"/>
  <sheetViews>
    <sheetView workbookViewId="0" topLeftCell="A1">
      <selection activeCell="A51" sqref="A51"/>
    </sheetView>
  </sheetViews>
  <sheetFormatPr defaultColWidth="9.33203125" defaultRowHeight="12"/>
  <cols>
    <col min="1" max="1" width="23.83203125" style="14" customWidth="1"/>
    <col min="2" max="2" width="11.16015625" style="0" customWidth="1"/>
    <col min="3" max="3" width="14.66015625" style="0" customWidth="1"/>
    <col min="4" max="4" width="6.66015625" style="0" customWidth="1"/>
    <col min="5" max="5" width="10.66015625" style="0" customWidth="1"/>
    <col min="6" max="6" width="9.66015625" style="0" customWidth="1"/>
    <col min="7" max="7" width="10.5" style="0" customWidth="1"/>
    <col min="8" max="8" width="9.16015625" style="0" customWidth="1"/>
    <col min="9" max="9" width="10.5" style="0" customWidth="1"/>
    <col min="10" max="10" width="10.16015625" style="0" customWidth="1"/>
    <col min="11" max="11" width="14.33203125" style="0" customWidth="1"/>
    <col min="12" max="12" width="19" style="0" customWidth="1"/>
    <col min="13" max="13" width="17.66015625" style="0" customWidth="1"/>
  </cols>
  <sheetData>
    <row r="1" spans="1:13" s="50" customFormat="1" ht="24.75" customHeight="1">
      <c r="A1" s="88" t="s">
        <v>149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50" customFormat="1" ht="12" customHeight="1">
      <c r="A2" s="84" t="s">
        <v>185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s="1" customFormat="1" ht="38.25" customHeight="1">
      <c r="A3" s="55" t="s">
        <v>12</v>
      </c>
      <c r="B3" s="55" t="s">
        <v>0</v>
      </c>
      <c r="C3" s="56" t="s">
        <v>1</v>
      </c>
      <c r="D3" s="56" t="s">
        <v>2</v>
      </c>
      <c r="E3" s="56" t="s">
        <v>3</v>
      </c>
      <c r="F3" s="55" t="s">
        <v>4</v>
      </c>
      <c r="G3" s="55" t="s">
        <v>5</v>
      </c>
      <c r="H3" s="55" t="s">
        <v>6</v>
      </c>
      <c r="I3" s="55" t="s">
        <v>7</v>
      </c>
      <c r="J3" s="55" t="s">
        <v>8</v>
      </c>
      <c r="K3" s="56" t="s">
        <v>9</v>
      </c>
      <c r="L3" s="56" t="s">
        <v>10</v>
      </c>
      <c r="M3" s="56" t="s">
        <v>11</v>
      </c>
    </row>
    <row r="4" spans="1:13" s="59" customFormat="1" ht="35.25" customHeight="1">
      <c r="A4" s="58" t="s">
        <v>135</v>
      </c>
      <c r="B4" s="58" t="s">
        <v>178</v>
      </c>
      <c r="C4" s="58" t="s">
        <v>85</v>
      </c>
      <c r="D4" s="58" t="s">
        <v>86</v>
      </c>
      <c r="E4" s="58" t="s">
        <v>87</v>
      </c>
      <c r="F4" s="58" t="s">
        <v>88</v>
      </c>
      <c r="G4" s="58" t="s">
        <v>89</v>
      </c>
      <c r="H4" s="58" t="s">
        <v>90</v>
      </c>
      <c r="I4" s="58" t="s">
        <v>91</v>
      </c>
      <c r="J4" s="58" t="s">
        <v>92</v>
      </c>
      <c r="K4" s="58" t="s">
        <v>93</v>
      </c>
      <c r="L4" s="58" t="s">
        <v>94</v>
      </c>
      <c r="M4" s="58" t="s">
        <v>179</v>
      </c>
    </row>
    <row r="5" spans="1:13" s="15" customFormat="1" ht="18" customHeight="1">
      <c r="A5" s="4" t="s">
        <v>131</v>
      </c>
      <c r="B5" s="5">
        <v>36181.8718</v>
      </c>
      <c r="C5" s="6">
        <v>369</v>
      </c>
      <c r="D5" s="6">
        <v>7496</v>
      </c>
      <c r="E5" s="6">
        <v>134649</v>
      </c>
      <c r="F5" s="6">
        <v>5495888</v>
      </c>
      <c r="G5" s="6">
        <v>20995416</v>
      </c>
      <c r="H5" s="7">
        <v>100</v>
      </c>
      <c r="I5" s="6">
        <v>10824161</v>
      </c>
      <c r="J5" s="6">
        <v>10171255</v>
      </c>
      <c r="K5" s="7">
        <v>106.42</v>
      </c>
      <c r="L5" s="7">
        <v>3.82</v>
      </c>
      <c r="M5" s="7">
        <v>580.27</v>
      </c>
    </row>
    <row r="6" spans="1:41" s="17" customFormat="1" ht="12">
      <c r="A6" s="64" t="s">
        <v>132</v>
      </c>
      <c r="B6" s="23">
        <v>36000.0158</v>
      </c>
      <c r="C6" s="24">
        <v>359</v>
      </c>
      <c r="D6" s="24">
        <v>7437</v>
      </c>
      <c r="E6" s="24">
        <v>133796</v>
      </c>
      <c r="F6" s="24">
        <v>5484603</v>
      </c>
      <c r="G6" s="24">
        <v>20944006</v>
      </c>
      <c r="H6" s="25">
        <v>99.76</v>
      </c>
      <c r="I6" s="24">
        <v>10797061</v>
      </c>
      <c r="J6" s="24">
        <v>10146945</v>
      </c>
      <c r="K6" s="25">
        <v>106.41</v>
      </c>
      <c r="L6" s="25">
        <v>3.82</v>
      </c>
      <c r="M6" s="25">
        <v>581.78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</row>
    <row r="7" spans="1:41" s="17" customFormat="1" ht="12">
      <c r="A7" s="64" t="s">
        <v>176</v>
      </c>
      <c r="B7" s="23">
        <v>35574.6132</v>
      </c>
      <c r="C7" s="24">
        <v>336</v>
      </c>
      <c r="D7" s="24">
        <v>6531</v>
      </c>
      <c r="E7" s="24">
        <v>114696</v>
      </c>
      <c r="F7" s="24">
        <v>4260457</v>
      </c>
      <c r="G7" s="24">
        <v>16885412</v>
      </c>
      <c r="H7" s="25">
        <v>80.42</v>
      </c>
      <c r="I7" s="24">
        <v>8747498</v>
      </c>
      <c r="J7" s="24">
        <v>8137914</v>
      </c>
      <c r="K7" s="25">
        <v>107.49</v>
      </c>
      <c r="L7" s="25">
        <v>3.96</v>
      </c>
      <c r="M7" s="25">
        <v>474.65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pans="1:41" ht="12">
      <c r="A8" s="54" t="s">
        <v>150</v>
      </c>
      <c r="B8" s="10">
        <v>2052.5667</v>
      </c>
      <c r="C8" s="11">
        <v>29</v>
      </c>
      <c r="D8" s="11">
        <v>898</v>
      </c>
      <c r="E8" s="11">
        <v>17383</v>
      </c>
      <c r="F8" s="11">
        <v>886541</v>
      </c>
      <c r="G8" s="11">
        <v>3222629</v>
      </c>
      <c r="H8" s="12">
        <v>15.35</v>
      </c>
      <c r="I8" s="11">
        <v>1642744</v>
      </c>
      <c r="J8" s="11">
        <v>1579885</v>
      </c>
      <c r="K8" s="12">
        <v>103.98</v>
      </c>
      <c r="L8" s="12">
        <v>3.64</v>
      </c>
      <c r="M8" s="12">
        <v>1570.05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12">
      <c r="A9" s="54" t="s">
        <v>151</v>
      </c>
      <c r="B9" s="10">
        <v>2137.4615</v>
      </c>
      <c r="C9" s="11">
        <v>12</v>
      </c>
      <c r="D9" s="11">
        <v>235</v>
      </c>
      <c r="E9" s="11">
        <v>3593</v>
      </c>
      <c r="F9" s="11">
        <v>108942</v>
      </c>
      <c r="G9" s="11">
        <v>462509</v>
      </c>
      <c r="H9" s="12">
        <v>2.2</v>
      </c>
      <c r="I9" s="11">
        <v>240260</v>
      </c>
      <c r="J9" s="11">
        <v>222249</v>
      </c>
      <c r="K9" s="12">
        <v>108.1</v>
      </c>
      <c r="L9" s="12">
        <v>4.25</v>
      </c>
      <c r="M9" s="12">
        <v>216.38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12">
      <c r="A10" s="54" t="s">
        <v>152</v>
      </c>
      <c r="B10" s="10">
        <v>1220.954</v>
      </c>
      <c r="C10" s="11">
        <v>13</v>
      </c>
      <c r="D10" s="11">
        <v>356</v>
      </c>
      <c r="E10" s="11">
        <v>8078</v>
      </c>
      <c r="F10" s="11">
        <v>362230</v>
      </c>
      <c r="G10" s="11">
        <v>1448186</v>
      </c>
      <c r="H10" s="12">
        <v>6.9</v>
      </c>
      <c r="I10" s="11">
        <v>754623</v>
      </c>
      <c r="J10" s="11">
        <v>693563</v>
      </c>
      <c r="K10" s="12">
        <v>108.8</v>
      </c>
      <c r="L10" s="12">
        <v>4</v>
      </c>
      <c r="M10" s="12">
        <v>1186.11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2">
      <c r="A11" s="54" t="s">
        <v>153</v>
      </c>
      <c r="B11" s="10">
        <v>1427.5931</v>
      </c>
      <c r="C11" s="11">
        <v>13</v>
      </c>
      <c r="D11" s="11">
        <v>175</v>
      </c>
      <c r="E11" s="11">
        <v>2660</v>
      </c>
      <c r="F11" s="11">
        <v>88250</v>
      </c>
      <c r="G11" s="11">
        <v>393030</v>
      </c>
      <c r="H11" s="12">
        <v>1.87</v>
      </c>
      <c r="I11" s="11">
        <v>207110</v>
      </c>
      <c r="J11" s="11">
        <v>185920</v>
      </c>
      <c r="K11" s="12">
        <v>111.4</v>
      </c>
      <c r="L11" s="12">
        <v>4.45</v>
      </c>
      <c r="M11" s="12">
        <v>275.31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12">
      <c r="A12" s="54" t="s">
        <v>154</v>
      </c>
      <c r="B12" s="10">
        <v>1820.3149</v>
      </c>
      <c r="C12" s="11">
        <v>18</v>
      </c>
      <c r="D12" s="11">
        <v>259</v>
      </c>
      <c r="E12" s="11">
        <v>4226</v>
      </c>
      <c r="F12" s="11">
        <v>123698</v>
      </c>
      <c r="G12" s="11">
        <v>556188</v>
      </c>
      <c r="H12" s="12">
        <v>2.65</v>
      </c>
      <c r="I12" s="11">
        <v>291524</v>
      </c>
      <c r="J12" s="11">
        <v>264664</v>
      </c>
      <c r="K12" s="12">
        <v>110.15</v>
      </c>
      <c r="L12" s="12">
        <v>4.5</v>
      </c>
      <c r="M12" s="12">
        <v>305.54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2">
      <c r="A13" s="54" t="s">
        <v>155</v>
      </c>
      <c r="B13" s="10">
        <v>2051.4712</v>
      </c>
      <c r="C13" s="11">
        <v>21</v>
      </c>
      <c r="D13" s="11">
        <v>372</v>
      </c>
      <c r="E13" s="11">
        <v>6698</v>
      </c>
      <c r="F13" s="11">
        <v>322577</v>
      </c>
      <c r="G13" s="11">
        <v>1351251</v>
      </c>
      <c r="H13" s="12">
        <v>6.44</v>
      </c>
      <c r="I13" s="11">
        <v>695258</v>
      </c>
      <c r="J13" s="11">
        <v>655993</v>
      </c>
      <c r="K13" s="12">
        <v>105.99</v>
      </c>
      <c r="L13" s="12">
        <v>4.19</v>
      </c>
      <c r="M13" s="12">
        <v>658.67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2">
      <c r="A14" s="54" t="s">
        <v>156</v>
      </c>
      <c r="B14" s="10">
        <v>1074.396</v>
      </c>
      <c r="C14" s="11">
        <v>26</v>
      </c>
      <c r="D14" s="11">
        <v>582</v>
      </c>
      <c r="E14" s="11">
        <v>8512</v>
      </c>
      <c r="F14" s="11">
        <v>279002</v>
      </c>
      <c r="G14" s="11">
        <v>1273655</v>
      </c>
      <c r="H14" s="12">
        <v>6.07</v>
      </c>
      <c r="I14" s="11">
        <v>659350</v>
      </c>
      <c r="J14" s="11">
        <v>614305</v>
      </c>
      <c r="K14" s="12">
        <v>107.33</v>
      </c>
      <c r="L14" s="12">
        <v>4.57</v>
      </c>
      <c r="M14" s="12">
        <v>1185.46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2">
      <c r="A15" s="54" t="s">
        <v>157</v>
      </c>
      <c r="B15" s="10">
        <v>4106.436</v>
      </c>
      <c r="C15" s="11">
        <v>13</v>
      </c>
      <c r="D15" s="11">
        <v>260</v>
      </c>
      <c r="E15" s="11">
        <v>4138</v>
      </c>
      <c r="F15" s="11">
        <v>132119</v>
      </c>
      <c r="G15" s="11">
        <v>544610</v>
      </c>
      <c r="H15" s="12">
        <v>2.59</v>
      </c>
      <c r="I15" s="11">
        <v>284657</v>
      </c>
      <c r="J15" s="11">
        <v>259953</v>
      </c>
      <c r="K15" s="12">
        <v>109.5</v>
      </c>
      <c r="L15" s="12">
        <v>4.12</v>
      </c>
      <c r="M15" s="12">
        <v>132.62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12">
      <c r="A16" s="54" t="s">
        <v>158</v>
      </c>
      <c r="B16" s="10">
        <v>1290.8351</v>
      </c>
      <c r="C16" s="11">
        <v>20</v>
      </c>
      <c r="D16" s="11">
        <v>384</v>
      </c>
      <c r="E16" s="11">
        <v>6090</v>
      </c>
      <c r="F16" s="11">
        <v>179317</v>
      </c>
      <c r="G16" s="11">
        <v>755753</v>
      </c>
      <c r="H16" s="12">
        <v>3.6</v>
      </c>
      <c r="I16" s="11">
        <v>396808</v>
      </c>
      <c r="J16" s="11">
        <v>358945</v>
      </c>
      <c r="K16" s="12">
        <v>110.55</v>
      </c>
      <c r="L16" s="12">
        <v>4.21</v>
      </c>
      <c r="M16" s="12">
        <v>585.48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12">
      <c r="A17" s="54" t="s">
        <v>159</v>
      </c>
      <c r="B17" s="10">
        <v>1901.6725</v>
      </c>
      <c r="C17" s="11">
        <v>18</v>
      </c>
      <c r="D17" s="11">
        <v>355</v>
      </c>
      <c r="E17" s="11">
        <v>5181</v>
      </c>
      <c r="F17" s="11">
        <v>135515</v>
      </c>
      <c r="G17" s="11">
        <v>562897</v>
      </c>
      <c r="H17" s="12">
        <v>2.68</v>
      </c>
      <c r="I17" s="11">
        <v>296012</v>
      </c>
      <c r="J17" s="11">
        <v>266885</v>
      </c>
      <c r="K17" s="12">
        <v>110.91</v>
      </c>
      <c r="L17" s="12">
        <v>4.15</v>
      </c>
      <c r="M17" s="12">
        <v>296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12">
      <c r="A18" s="54" t="s">
        <v>160</v>
      </c>
      <c r="B18" s="10">
        <v>2016.0075</v>
      </c>
      <c r="C18" s="11">
        <v>31</v>
      </c>
      <c r="D18" s="11">
        <v>519</v>
      </c>
      <c r="E18" s="11">
        <v>8828</v>
      </c>
      <c r="F18" s="11">
        <v>270334</v>
      </c>
      <c r="G18" s="11">
        <v>1059023</v>
      </c>
      <c r="H18" s="12">
        <v>5.04</v>
      </c>
      <c r="I18" s="11">
        <v>552194</v>
      </c>
      <c r="J18" s="11">
        <v>506829</v>
      </c>
      <c r="K18" s="12">
        <v>108.95</v>
      </c>
      <c r="L18" s="12">
        <v>3.92</v>
      </c>
      <c r="M18" s="12">
        <v>525.31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12">
      <c r="A19" s="54" t="s">
        <v>161</v>
      </c>
      <c r="B19" s="10">
        <v>2792.6642</v>
      </c>
      <c r="C19" s="11">
        <v>27</v>
      </c>
      <c r="D19" s="11">
        <v>415</v>
      </c>
      <c r="E19" s="11">
        <v>8260</v>
      </c>
      <c r="F19" s="11">
        <v>301804</v>
      </c>
      <c r="G19" s="11">
        <v>1166798</v>
      </c>
      <c r="H19" s="12">
        <v>5.56</v>
      </c>
      <c r="I19" s="11">
        <v>609608</v>
      </c>
      <c r="J19" s="11">
        <v>557190</v>
      </c>
      <c r="K19" s="12">
        <v>109.41</v>
      </c>
      <c r="L19" s="12">
        <v>3.87</v>
      </c>
      <c r="M19" s="12">
        <v>417.81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12">
      <c r="A20" s="54" t="s">
        <v>162</v>
      </c>
      <c r="B20" s="10">
        <v>2775.6003</v>
      </c>
      <c r="C20" s="11">
        <v>33</v>
      </c>
      <c r="D20" s="11">
        <v>465</v>
      </c>
      <c r="E20" s="11">
        <v>7479</v>
      </c>
      <c r="F20" s="11">
        <v>219445</v>
      </c>
      <c r="G20" s="11">
        <v>906428</v>
      </c>
      <c r="H20" s="12">
        <v>4.32</v>
      </c>
      <c r="I20" s="11">
        <v>474769</v>
      </c>
      <c r="J20" s="11">
        <v>431659</v>
      </c>
      <c r="K20" s="12">
        <v>109.99</v>
      </c>
      <c r="L20" s="12">
        <v>4.13</v>
      </c>
      <c r="M20" s="12">
        <v>326.57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12">
      <c r="A21" s="54" t="s">
        <v>163</v>
      </c>
      <c r="B21" s="10">
        <v>3515.2526</v>
      </c>
      <c r="C21" s="11">
        <v>16</v>
      </c>
      <c r="D21" s="11">
        <v>147</v>
      </c>
      <c r="E21" s="11">
        <v>2873</v>
      </c>
      <c r="F21" s="11">
        <v>64898</v>
      </c>
      <c r="G21" s="11">
        <v>255536</v>
      </c>
      <c r="H21" s="12">
        <v>1.22</v>
      </c>
      <c r="I21" s="11">
        <v>139561</v>
      </c>
      <c r="J21" s="11">
        <v>115975</v>
      </c>
      <c r="K21" s="12">
        <v>120.34</v>
      </c>
      <c r="L21" s="12">
        <v>3.94</v>
      </c>
      <c r="M21" s="12">
        <v>72.69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s="17" customFormat="1" ht="12">
      <c r="A22" s="54" t="s">
        <v>164</v>
      </c>
      <c r="B22" s="10">
        <v>4628.5714</v>
      </c>
      <c r="C22" s="11">
        <v>13</v>
      </c>
      <c r="D22" s="11">
        <v>172</v>
      </c>
      <c r="E22" s="11">
        <v>3566</v>
      </c>
      <c r="F22" s="11">
        <v>92522</v>
      </c>
      <c r="G22" s="11">
        <v>357464</v>
      </c>
      <c r="H22" s="12">
        <v>1.7</v>
      </c>
      <c r="I22" s="11">
        <v>191939</v>
      </c>
      <c r="J22" s="11">
        <v>165525</v>
      </c>
      <c r="K22" s="12">
        <v>115.96</v>
      </c>
      <c r="L22" s="12">
        <v>3.86</v>
      </c>
      <c r="M22" s="12">
        <v>77.23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</row>
    <row r="23" spans="1:41" ht="12">
      <c r="A23" s="54" t="s">
        <v>165</v>
      </c>
      <c r="B23" s="10">
        <v>126.8641</v>
      </c>
      <c r="C23" s="11">
        <v>6</v>
      </c>
      <c r="D23" s="11">
        <v>97</v>
      </c>
      <c r="E23" s="11">
        <v>1378</v>
      </c>
      <c r="F23" s="11">
        <v>24093</v>
      </c>
      <c r="G23" s="11">
        <v>95288</v>
      </c>
      <c r="H23" s="12">
        <v>0.45</v>
      </c>
      <c r="I23" s="11">
        <v>50721</v>
      </c>
      <c r="J23" s="11">
        <v>44567</v>
      </c>
      <c r="K23" s="12">
        <v>113.81</v>
      </c>
      <c r="L23" s="12">
        <v>3.96</v>
      </c>
      <c r="M23" s="12">
        <v>751.1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12">
      <c r="A24" s="54" t="s">
        <v>166</v>
      </c>
      <c r="B24" s="10">
        <v>132.7589</v>
      </c>
      <c r="C24" s="11">
        <v>7</v>
      </c>
      <c r="D24" s="11">
        <v>144</v>
      </c>
      <c r="E24" s="11">
        <v>2774</v>
      </c>
      <c r="F24" s="11">
        <v>98074</v>
      </c>
      <c r="G24" s="11">
        <v>363037</v>
      </c>
      <c r="H24" s="12">
        <v>1.73</v>
      </c>
      <c r="I24" s="11">
        <v>187926</v>
      </c>
      <c r="J24" s="11">
        <v>175111</v>
      </c>
      <c r="K24" s="12">
        <v>107.32</v>
      </c>
      <c r="L24" s="12">
        <v>3.7</v>
      </c>
      <c r="M24" s="12">
        <v>2734.56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12">
      <c r="A25" s="54" t="s">
        <v>167</v>
      </c>
      <c r="B25" s="10">
        <v>104.0964</v>
      </c>
      <c r="C25" s="11">
        <v>3</v>
      </c>
      <c r="D25" s="11">
        <v>110</v>
      </c>
      <c r="E25" s="11">
        <v>1808</v>
      </c>
      <c r="F25" s="11">
        <v>85695</v>
      </c>
      <c r="G25" s="11">
        <v>335460</v>
      </c>
      <c r="H25" s="12">
        <v>1.6</v>
      </c>
      <c r="I25" s="11">
        <v>173435</v>
      </c>
      <c r="J25" s="11">
        <v>162025</v>
      </c>
      <c r="K25" s="12">
        <v>107.04</v>
      </c>
      <c r="L25" s="12">
        <v>3.91</v>
      </c>
      <c r="M25" s="12">
        <v>3222.59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12">
      <c r="A26" s="54" t="s">
        <v>168</v>
      </c>
      <c r="B26" s="10">
        <v>163.4256</v>
      </c>
      <c r="C26" s="11">
        <v>8</v>
      </c>
      <c r="D26" s="11">
        <v>223</v>
      </c>
      <c r="E26" s="11">
        <v>4450</v>
      </c>
      <c r="F26" s="11">
        <v>226094</v>
      </c>
      <c r="G26" s="11">
        <v>816601</v>
      </c>
      <c r="H26" s="12">
        <v>3.89</v>
      </c>
      <c r="I26" s="11">
        <v>411805</v>
      </c>
      <c r="J26" s="11">
        <v>404796</v>
      </c>
      <c r="K26" s="12">
        <v>101.73</v>
      </c>
      <c r="L26" s="12">
        <v>3.61</v>
      </c>
      <c r="M26" s="12">
        <v>4996.78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12">
      <c r="A27" s="54" t="s">
        <v>169</v>
      </c>
      <c r="B27" s="10">
        <v>60.0256</v>
      </c>
      <c r="C27" s="11">
        <v>2</v>
      </c>
      <c r="D27" s="11">
        <v>110</v>
      </c>
      <c r="E27" s="11">
        <v>1815</v>
      </c>
      <c r="F27" s="11">
        <v>67036</v>
      </c>
      <c r="G27" s="11">
        <v>258599</v>
      </c>
      <c r="H27" s="12">
        <v>1.23</v>
      </c>
      <c r="I27" s="11">
        <v>131390</v>
      </c>
      <c r="J27" s="11">
        <v>127209</v>
      </c>
      <c r="K27" s="12">
        <v>103.29</v>
      </c>
      <c r="L27" s="12">
        <v>3.86</v>
      </c>
      <c r="M27" s="12">
        <v>4308.15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12">
      <c r="A28" s="54" t="s">
        <v>170</v>
      </c>
      <c r="B28" s="10">
        <v>175.6456</v>
      </c>
      <c r="C28" s="11">
        <v>7</v>
      </c>
      <c r="D28" s="11">
        <v>253</v>
      </c>
      <c r="E28" s="11">
        <v>4906</v>
      </c>
      <c r="F28" s="11">
        <v>192271</v>
      </c>
      <c r="G28" s="11">
        <v>700470</v>
      </c>
      <c r="H28" s="12">
        <v>3.34</v>
      </c>
      <c r="I28" s="11">
        <v>355804</v>
      </c>
      <c r="J28" s="11">
        <v>344666</v>
      </c>
      <c r="K28" s="12">
        <v>103.23</v>
      </c>
      <c r="L28" s="12">
        <v>3.64</v>
      </c>
      <c r="M28" s="12">
        <v>3987.97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s="17" customFormat="1" ht="12" customHeight="1">
      <c r="A29" s="64" t="s">
        <v>133</v>
      </c>
      <c r="B29" s="23">
        <v>271.7997</v>
      </c>
      <c r="C29" s="24">
        <v>12</v>
      </c>
      <c r="D29" s="24">
        <v>440</v>
      </c>
      <c r="E29" s="24">
        <v>9787</v>
      </c>
      <c r="F29" s="24">
        <v>823104</v>
      </c>
      <c r="G29" s="24">
        <v>2653245</v>
      </c>
      <c r="H29" s="25">
        <v>12.64</v>
      </c>
      <c r="I29" s="24">
        <v>1332206</v>
      </c>
      <c r="J29" s="24">
        <v>1321039</v>
      </c>
      <c r="K29" s="25">
        <v>100.85</v>
      </c>
      <c r="L29" s="25">
        <v>3.22</v>
      </c>
      <c r="M29" s="25">
        <v>9761.77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</row>
    <row r="30" spans="1:41" s="17" customFormat="1" ht="12" customHeight="1">
      <c r="A30" s="64" t="s">
        <v>134</v>
      </c>
      <c r="B30" s="23">
        <v>153.6029</v>
      </c>
      <c r="C30" s="24">
        <v>11</v>
      </c>
      <c r="D30" s="24">
        <v>466</v>
      </c>
      <c r="E30" s="24">
        <v>9313</v>
      </c>
      <c r="F30" s="24">
        <v>401042</v>
      </c>
      <c r="G30" s="24">
        <v>1405349</v>
      </c>
      <c r="H30" s="25">
        <v>6.69</v>
      </c>
      <c r="I30" s="24">
        <v>717357</v>
      </c>
      <c r="J30" s="24">
        <v>687992</v>
      </c>
      <c r="K30" s="25">
        <v>104.27</v>
      </c>
      <c r="L30" s="25">
        <v>3.5</v>
      </c>
      <c r="M30" s="25">
        <v>9149.23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</row>
    <row r="31" spans="1:41" s="17" customFormat="1" ht="12" customHeight="1">
      <c r="A31" s="64" t="s">
        <v>171</v>
      </c>
      <c r="B31" s="23">
        <v>181.856</v>
      </c>
      <c r="C31" s="24">
        <v>10</v>
      </c>
      <c r="D31" s="24">
        <v>59</v>
      </c>
      <c r="E31" s="24">
        <v>853</v>
      </c>
      <c r="F31" s="24">
        <v>11285</v>
      </c>
      <c r="G31" s="24">
        <v>51410</v>
      </c>
      <c r="H31" s="25">
        <v>0.24</v>
      </c>
      <c r="I31" s="24">
        <v>27100</v>
      </c>
      <c r="J31" s="24">
        <v>24310</v>
      </c>
      <c r="K31" s="25">
        <v>111.48</v>
      </c>
      <c r="L31" s="25">
        <v>4.56</v>
      </c>
      <c r="M31" s="25">
        <v>282.7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</row>
    <row r="32" spans="1:41" s="17" customFormat="1" ht="12" customHeight="1">
      <c r="A32" s="54" t="s">
        <v>172</v>
      </c>
      <c r="B32" s="10">
        <v>153.056</v>
      </c>
      <c r="C32" s="11">
        <v>6</v>
      </c>
      <c r="D32" s="11">
        <v>37</v>
      </c>
      <c r="E32" s="11">
        <v>717</v>
      </c>
      <c r="F32" s="11">
        <v>9914</v>
      </c>
      <c r="G32" s="11">
        <v>45807</v>
      </c>
      <c r="H32" s="12">
        <v>0.22</v>
      </c>
      <c r="I32" s="11">
        <v>24014</v>
      </c>
      <c r="J32" s="11">
        <v>21793</v>
      </c>
      <c r="K32" s="12">
        <v>110.19</v>
      </c>
      <c r="L32" s="12">
        <v>4.62</v>
      </c>
      <c r="M32" s="12">
        <v>299.28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</row>
    <row r="33" spans="1:41" s="17" customFormat="1" ht="12" customHeight="1" thickBot="1">
      <c r="A33" s="65" t="s">
        <v>173</v>
      </c>
      <c r="B33" s="10">
        <v>28.8</v>
      </c>
      <c r="C33" s="11">
        <v>4</v>
      </c>
      <c r="D33" s="11">
        <v>22</v>
      </c>
      <c r="E33" s="11">
        <v>136</v>
      </c>
      <c r="F33" s="11">
        <v>1371</v>
      </c>
      <c r="G33" s="11">
        <v>5603</v>
      </c>
      <c r="H33" s="12">
        <v>0.03</v>
      </c>
      <c r="I33" s="11">
        <v>3086</v>
      </c>
      <c r="J33" s="11">
        <v>2517</v>
      </c>
      <c r="K33" s="12">
        <v>122.61</v>
      </c>
      <c r="L33" s="12">
        <v>4.09</v>
      </c>
      <c r="M33" s="12">
        <v>194.55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</row>
    <row r="34" spans="1:26" s="9" customFormat="1" ht="11.25" customHeight="1" thickTop="1">
      <c r="A34" s="96" t="s">
        <v>136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">
      <c r="A35" s="26" t="s">
        <v>137</v>
      </c>
      <c r="B35" s="27">
        <f aca="true" t="shared" si="0" ref="B35:G35">SUM(B36:B39)</f>
        <v>36000.0158</v>
      </c>
      <c r="C35" s="28">
        <f t="shared" si="0"/>
        <v>359</v>
      </c>
      <c r="D35" s="28">
        <f t="shared" si="0"/>
        <v>7437</v>
      </c>
      <c r="E35" s="28">
        <f t="shared" si="0"/>
        <v>133796</v>
      </c>
      <c r="F35" s="28">
        <f t="shared" si="0"/>
        <v>5484603</v>
      </c>
      <c r="G35" s="28">
        <f t="shared" si="0"/>
        <v>20944006</v>
      </c>
      <c r="H35" s="29">
        <f>G35/$G$35*100</f>
        <v>100</v>
      </c>
      <c r="I35" s="28">
        <f>SUM(I36:I39)</f>
        <v>10797061</v>
      </c>
      <c r="J35" s="28">
        <f>SUM(J36:J39)</f>
        <v>10146945</v>
      </c>
      <c r="K35" s="29">
        <f>I35/J35*100</f>
        <v>106.40701215981755</v>
      </c>
      <c r="L35" s="29">
        <f>G35/F35</f>
        <v>3.818691343749037</v>
      </c>
      <c r="M35" s="29">
        <f>G35/B35</f>
        <v>581.7776891086809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">
      <c r="A36" s="66" t="s">
        <v>138</v>
      </c>
      <c r="B36" s="30">
        <f aca="true" t="shared" si="1" ref="B36:G36">SUM(B$29,B$24:B$25,B$8:B$11)</f>
        <v>7347.230299999999</v>
      </c>
      <c r="C36" s="31">
        <f t="shared" si="1"/>
        <v>89</v>
      </c>
      <c r="D36" s="31">
        <f t="shared" si="1"/>
        <v>2358</v>
      </c>
      <c r="E36" s="31">
        <f t="shared" si="1"/>
        <v>46083</v>
      </c>
      <c r="F36" s="31">
        <f t="shared" si="1"/>
        <v>2452836</v>
      </c>
      <c r="G36" s="32">
        <f t="shared" si="1"/>
        <v>8878096</v>
      </c>
      <c r="H36" s="33">
        <f>G36/$G$35*100</f>
        <v>42.389674640085566</v>
      </c>
      <c r="I36" s="31">
        <f>SUM(I$29,I$24:I$25,I$8:I$11)</f>
        <v>4538304</v>
      </c>
      <c r="J36" s="31">
        <f>SUM(J$29,J$24:J$25,J$8:J$11)</f>
        <v>4339792</v>
      </c>
      <c r="K36" s="33">
        <f>I36/J36*100</f>
        <v>104.57422844228479</v>
      </c>
      <c r="L36" s="33">
        <f>G36/F36</f>
        <v>3.619522870668891</v>
      </c>
      <c r="M36" s="33">
        <f>G36/B36</f>
        <v>1208.3595637392775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">
      <c r="A37" s="67" t="s">
        <v>140</v>
      </c>
      <c r="B37" s="30">
        <f aca="true" t="shared" si="2" ref="B37:G37">SUM(B$26,B$12:B$16)</f>
        <v>10506.878799999999</v>
      </c>
      <c r="C37" s="31">
        <f t="shared" si="2"/>
        <v>106</v>
      </c>
      <c r="D37" s="31">
        <f t="shared" si="2"/>
        <v>2080</v>
      </c>
      <c r="E37" s="31">
        <f t="shared" si="2"/>
        <v>34114</v>
      </c>
      <c r="F37" s="31">
        <f t="shared" si="2"/>
        <v>1262807</v>
      </c>
      <c r="G37" s="32">
        <f t="shared" si="2"/>
        <v>5298058</v>
      </c>
      <c r="H37" s="33">
        <f>G37/$G$35*100</f>
        <v>25.29629718402487</v>
      </c>
      <c r="I37" s="31">
        <f>SUM(I$26,I$12:I$16)</f>
        <v>2739402</v>
      </c>
      <c r="J37" s="31">
        <f>SUM(J$26,J$12:J$16)</f>
        <v>2558656</v>
      </c>
      <c r="K37" s="33">
        <f>I37/J37*100</f>
        <v>107.06409927712048</v>
      </c>
      <c r="L37" s="33">
        <f>G37/F37</f>
        <v>4.195461380876096</v>
      </c>
      <c r="M37" s="33">
        <f>G37/B37</f>
        <v>504.24660842190366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">
      <c r="A38" s="67" t="s">
        <v>139</v>
      </c>
      <c r="B38" s="30">
        <f aca="true" t="shared" si="3" ref="B38:G38">SUM(B$27:B$28,B$30,B$17:B$20,B$23)</f>
        <v>10002.0827</v>
      </c>
      <c r="C38" s="31">
        <f t="shared" si="3"/>
        <v>135</v>
      </c>
      <c r="D38" s="31">
        <f t="shared" si="3"/>
        <v>2680</v>
      </c>
      <c r="E38" s="31">
        <f t="shared" si="3"/>
        <v>47160</v>
      </c>
      <c r="F38" s="31">
        <f t="shared" si="3"/>
        <v>1611540</v>
      </c>
      <c r="G38" s="32">
        <f t="shared" si="3"/>
        <v>6154852</v>
      </c>
      <c r="H38" s="33">
        <f>G38/$G$35*100</f>
        <v>29.387176455163356</v>
      </c>
      <c r="I38" s="31">
        <f>SUM(I$27:I$28,I$30,I$17:I$20,I$23)</f>
        <v>3187855</v>
      </c>
      <c r="J38" s="31">
        <f>SUM(J$27:J$28,J$30,J$17:J$20,J$23)</f>
        <v>2966997</v>
      </c>
      <c r="K38" s="33">
        <f>I38/J38*100</f>
        <v>107.4438228282671</v>
      </c>
      <c r="L38" s="33">
        <f>G38/F38</f>
        <v>3.819236258485672</v>
      </c>
      <c r="M38" s="33">
        <f>G38/B38</f>
        <v>615.3570395893647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">
      <c r="A39" s="67" t="s">
        <v>142</v>
      </c>
      <c r="B39" s="34">
        <f aca="true" t="shared" si="4" ref="B39:G39">SUM(B$21:B$22)</f>
        <v>8143.824</v>
      </c>
      <c r="C39" s="35">
        <f t="shared" si="4"/>
        <v>29</v>
      </c>
      <c r="D39" s="35">
        <f t="shared" si="4"/>
        <v>319</v>
      </c>
      <c r="E39" s="35">
        <f t="shared" si="4"/>
        <v>6439</v>
      </c>
      <c r="F39" s="35">
        <f t="shared" si="4"/>
        <v>157420</v>
      </c>
      <c r="G39" s="36">
        <f t="shared" si="4"/>
        <v>613000</v>
      </c>
      <c r="H39" s="33">
        <f>G39/$G$35*100</f>
        <v>2.926851720726207</v>
      </c>
      <c r="I39" s="35">
        <f>SUM(I$21:I$22)</f>
        <v>331500</v>
      </c>
      <c r="J39" s="35">
        <f>SUM(J$21:J$22)</f>
        <v>281500</v>
      </c>
      <c r="K39" s="33">
        <f>I39/J39*100</f>
        <v>117.7619893428064</v>
      </c>
      <c r="L39" s="33">
        <f>G39/F39</f>
        <v>3.8940414178630416</v>
      </c>
      <c r="M39" s="33">
        <f>G39/B39</f>
        <v>75.27176422280246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">
      <c r="A40" s="14" t="s">
        <v>25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">
      <c r="A41" s="14" t="s">
        <v>26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">
      <c r="A42" s="14" t="s">
        <v>27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">
      <c r="A43" s="14" t="s">
        <v>28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41" ht="1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2:41" ht="1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2:41" ht="1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2:41" ht="1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2:41" ht="1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2:41" ht="1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2:41" ht="1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2:41" ht="1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2:41" ht="1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:41" ht="1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:41" ht="1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:41" ht="1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2:41" ht="1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:41" ht="1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2:41" ht="1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2:41" ht="1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2:41" ht="1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2:41" ht="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</sheetData>
  <mergeCells count="3">
    <mergeCell ref="A34:M34"/>
    <mergeCell ref="A1:M1"/>
    <mergeCell ref="A2:M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O63"/>
  <sheetViews>
    <sheetView workbookViewId="0" topLeftCell="A1">
      <selection activeCell="A47" sqref="A47"/>
    </sheetView>
  </sheetViews>
  <sheetFormatPr defaultColWidth="9.33203125" defaultRowHeight="12"/>
  <cols>
    <col min="1" max="1" width="25.16015625" style="14" customWidth="1"/>
    <col min="2" max="2" width="11.16015625" style="0" customWidth="1"/>
    <col min="3" max="3" width="14.66015625" style="0" customWidth="1"/>
    <col min="4" max="4" width="6.66015625" style="0" customWidth="1"/>
    <col min="5" max="5" width="12.33203125" style="0" customWidth="1"/>
    <col min="6" max="6" width="9.66015625" style="0" customWidth="1"/>
    <col min="7" max="7" width="10.5" style="0" customWidth="1"/>
    <col min="8" max="8" width="11" style="0" customWidth="1"/>
    <col min="9" max="9" width="10.5" style="0" customWidth="1"/>
    <col min="10" max="10" width="10.16015625" style="0" customWidth="1"/>
    <col min="11" max="11" width="12.5" style="0" customWidth="1"/>
    <col min="12" max="12" width="19.5" style="0" customWidth="1"/>
    <col min="13" max="13" width="16.33203125" style="0" customWidth="1"/>
  </cols>
  <sheetData>
    <row r="1" spans="1:13" s="50" customFormat="1" ht="24.75" customHeight="1">
      <c r="A1" s="88" t="s">
        <v>149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50" customFormat="1" ht="12" customHeight="1">
      <c r="A2" s="84" t="s">
        <v>186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s="1" customFormat="1" ht="38.25" customHeight="1">
      <c r="A3" s="55" t="s">
        <v>12</v>
      </c>
      <c r="B3" s="55" t="s">
        <v>0</v>
      </c>
      <c r="C3" s="56" t="s">
        <v>1</v>
      </c>
      <c r="D3" s="56" t="s">
        <v>2</v>
      </c>
      <c r="E3" s="56" t="s">
        <v>3</v>
      </c>
      <c r="F3" s="55" t="s">
        <v>4</v>
      </c>
      <c r="G3" s="55" t="s">
        <v>5</v>
      </c>
      <c r="H3" s="55" t="s">
        <v>6</v>
      </c>
      <c r="I3" s="55" t="s">
        <v>7</v>
      </c>
      <c r="J3" s="55" t="s">
        <v>8</v>
      </c>
      <c r="K3" s="56" t="s">
        <v>9</v>
      </c>
      <c r="L3" s="56" t="s">
        <v>10</v>
      </c>
      <c r="M3" s="56" t="s">
        <v>11</v>
      </c>
    </row>
    <row r="4" spans="1:13" s="59" customFormat="1" ht="35.25" customHeight="1">
      <c r="A4" s="58" t="s">
        <v>135</v>
      </c>
      <c r="B4" s="58" t="s">
        <v>178</v>
      </c>
      <c r="C4" s="58" t="s">
        <v>85</v>
      </c>
      <c r="D4" s="58" t="s">
        <v>86</v>
      </c>
      <c r="E4" s="58" t="s">
        <v>87</v>
      </c>
      <c r="F4" s="58" t="s">
        <v>88</v>
      </c>
      <c r="G4" s="58" t="s">
        <v>89</v>
      </c>
      <c r="H4" s="58" t="s">
        <v>90</v>
      </c>
      <c r="I4" s="58" t="s">
        <v>91</v>
      </c>
      <c r="J4" s="58" t="s">
        <v>92</v>
      </c>
      <c r="K4" s="58" t="s">
        <v>93</v>
      </c>
      <c r="L4" s="58" t="s">
        <v>94</v>
      </c>
      <c r="M4" s="58" t="s">
        <v>179</v>
      </c>
    </row>
    <row r="5" spans="1:13" s="15" customFormat="1" ht="18" customHeight="1">
      <c r="A5" s="4" t="s">
        <v>131</v>
      </c>
      <c r="B5" s="5">
        <v>36181.8718</v>
      </c>
      <c r="C5" s="6">
        <v>369</v>
      </c>
      <c r="D5" s="6">
        <v>7453</v>
      </c>
      <c r="E5" s="6">
        <v>133309</v>
      </c>
      <c r="F5" s="6">
        <v>5355277</v>
      </c>
      <c r="G5" s="6">
        <v>20802622</v>
      </c>
      <c r="H5" s="7">
        <v>100</v>
      </c>
      <c r="I5" s="6">
        <v>10734609</v>
      </c>
      <c r="J5" s="6">
        <v>10068013</v>
      </c>
      <c r="K5" s="7">
        <v>106.62</v>
      </c>
      <c r="L5" s="7">
        <v>3.88</v>
      </c>
      <c r="M5" s="7">
        <v>574.95</v>
      </c>
    </row>
    <row r="6" spans="1:41" s="17" customFormat="1" ht="12">
      <c r="A6" s="64" t="s">
        <v>132</v>
      </c>
      <c r="B6" s="23">
        <v>36000.0158</v>
      </c>
      <c r="C6" s="24">
        <v>359</v>
      </c>
      <c r="D6" s="24">
        <v>7394</v>
      </c>
      <c r="E6" s="24">
        <v>132456</v>
      </c>
      <c r="F6" s="24">
        <v>5344486</v>
      </c>
      <c r="G6" s="24">
        <v>20752494</v>
      </c>
      <c r="H6" s="25">
        <v>99.76</v>
      </c>
      <c r="I6" s="24">
        <v>10708281</v>
      </c>
      <c r="J6" s="24">
        <v>10044213</v>
      </c>
      <c r="K6" s="25">
        <v>106.61</v>
      </c>
      <c r="L6" s="25">
        <v>3.88</v>
      </c>
      <c r="M6" s="25">
        <v>576.46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</row>
    <row r="7" spans="1:41" s="17" customFormat="1" ht="12">
      <c r="A7" s="64" t="s">
        <v>176</v>
      </c>
      <c r="B7" s="23">
        <v>35574.6132</v>
      </c>
      <c r="C7" s="24">
        <v>336</v>
      </c>
      <c r="D7" s="24">
        <v>6488</v>
      </c>
      <c r="E7" s="24">
        <v>113397</v>
      </c>
      <c r="F7" s="24">
        <v>4129940</v>
      </c>
      <c r="G7" s="24">
        <v>16650512</v>
      </c>
      <c r="H7" s="25">
        <v>80.04</v>
      </c>
      <c r="I7" s="24">
        <v>8633091</v>
      </c>
      <c r="J7" s="24">
        <v>8017421</v>
      </c>
      <c r="K7" s="25">
        <v>107.68</v>
      </c>
      <c r="L7" s="25">
        <v>4.03</v>
      </c>
      <c r="M7" s="25">
        <v>468.04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pans="1:41" ht="12">
      <c r="A8" s="54" t="s">
        <v>150</v>
      </c>
      <c r="B8" s="10">
        <v>2052.5667</v>
      </c>
      <c r="C8" s="11">
        <v>29</v>
      </c>
      <c r="D8" s="11">
        <v>863</v>
      </c>
      <c r="E8" s="11">
        <v>16772</v>
      </c>
      <c r="F8" s="11">
        <v>856436</v>
      </c>
      <c r="G8" s="11">
        <v>3162346</v>
      </c>
      <c r="H8" s="12">
        <v>15.2</v>
      </c>
      <c r="I8" s="11">
        <v>1615609</v>
      </c>
      <c r="J8" s="11">
        <v>1546737</v>
      </c>
      <c r="K8" s="12">
        <v>104.45</v>
      </c>
      <c r="L8" s="12">
        <v>3.69</v>
      </c>
      <c r="M8" s="12">
        <v>1540.68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12">
      <c r="A9" s="54" t="s">
        <v>151</v>
      </c>
      <c r="B9" s="10">
        <v>2137.4615</v>
      </c>
      <c r="C9" s="11">
        <v>12</v>
      </c>
      <c r="D9" s="11">
        <v>235</v>
      </c>
      <c r="E9" s="11">
        <v>3593</v>
      </c>
      <c r="F9" s="11">
        <v>105948</v>
      </c>
      <c r="G9" s="11">
        <v>456857</v>
      </c>
      <c r="H9" s="12">
        <v>2.2</v>
      </c>
      <c r="I9" s="11">
        <v>237186</v>
      </c>
      <c r="J9" s="11">
        <v>219671</v>
      </c>
      <c r="K9" s="12">
        <v>107.97</v>
      </c>
      <c r="L9" s="12">
        <v>4.31</v>
      </c>
      <c r="M9" s="12">
        <v>213.74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12">
      <c r="A10" s="54" t="s">
        <v>152</v>
      </c>
      <c r="B10" s="10">
        <v>1220.954</v>
      </c>
      <c r="C10" s="11">
        <v>13</v>
      </c>
      <c r="D10" s="11">
        <v>356</v>
      </c>
      <c r="E10" s="11">
        <v>8038</v>
      </c>
      <c r="F10" s="11">
        <v>347941</v>
      </c>
      <c r="G10" s="11">
        <v>1415546</v>
      </c>
      <c r="H10" s="12">
        <v>6.8</v>
      </c>
      <c r="I10" s="11">
        <v>737899</v>
      </c>
      <c r="J10" s="11">
        <v>677647</v>
      </c>
      <c r="K10" s="12">
        <v>108.89</v>
      </c>
      <c r="L10" s="12">
        <v>4.07</v>
      </c>
      <c r="M10" s="12">
        <v>1159.38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2">
      <c r="A11" s="54" t="s">
        <v>153</v>
      </c>
      <c r="B11" s="10">
        <v>1427.5931</v>
      </c>
      <c r="C11" s="11">
        <v>13</v>
      </c>
      <c r="D11" s="11">
        <v>175</v>
      </c>
      <c r="E11" s="11">
        <v>2660</v>
      </c>
      <c r="F11" s="11">
        <v>84806</v>
      </c>
      <c r="G11" s="11">
        <v>385668</v>
      </c>
      <c r="H11" s="12">
        <v>1.85</v>
      </c>
      <c r="I11" s="11">
        <v>203486</v>
      </c>
      <c r="J11" s="11">
        <v>182182</v>
      </c>
      <c r="K11" s="12">
        <v>111.69</v>
      </c>
      <c r="L11" s="12">
        <v>4.55</v>
      </c>
      <c r="M11" s="12">
        <v>270.15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12">
      <c r="A12" s="54" t="s">
        <v>154</v>
      </c>
      <c r="B12" s="10">
        <v>1820.3149</v>
      </c>
      <c r="C12" s="11">
        <v>18</v>
      </c>
      <c r="D12" s="11">
        <v>259</v>
      </c>
      <c r="E12" s="11">
        <v>4225</v>
      </c>
      <c r="F12" s="11">
        <v>121569</v>
      </c>
      <c r="G12" s="11">
        <v>553557</v>
      </c>
      <c r="H12" s="12">
        <v>2.66</v>
      </c>
      <c r="I12" s="11">
        <v>289982</v>
      </c>
      <c r="J12" s="11">
        <v>263575</v>
      </c>
      <c r="K12" s="12">
        <v>110.02</v>
      </c>
      <c r="L12" s="12">
        <v>4.55</v>
      </c>
      <c r="M12" s="12">
        <v>304.1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2">
      <c r="A13" s="54" t="s">
        <v>155</v>
      </c>
      <c r="B13" s="10">
        <v>2051.4712</v>
      </c>
      <c r="C13" s="11">
        <v>21</v>
      </c>
      <c r="D13" s="11">
        <v>372</v>
      </c>
      <c r="E13" s="11">
        <v>6689</v>
      </c>
      <c r="F13" s="11">
        <v>309389</v>
      </c>
      <c r="G13" s="11">
        <v>1317505</v>
      </c>
      <c r="H13" s="12">
        <v>6.33</v>
      </c>
      <c r="I13" s="11">
        <v>679023</v>
      </c>
      <c r="J13" s="11">
        <v>638482</v>
      </c>
      <c r="K13" s="12">
        <v>106.35</v>
      </c>
      <c r="L13" s="12">
        <v>4.26</v>
      </c>
      <c r="M13" s="12">
        <v>642.22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2">
      <c r="A14" s="54" t="s">
        <v>156</v>
      </c>
      <c r="B14" s="10">
        <v>1074.396</v>
      </c>
      <c r="C14" s="11">
        <v>26</v>
      </c>
      <c r="D14" s="11">
        <v>579</v>
      </c>
      <c r="E14" s="11">
        <v>8437</v>
      </c>
      <c r="F14" s="11">
        <v>274445</v>
      </c>
      <c r="G14" s="11">
        <v>1264955</v>
      </c>
      <c r="H14" s="12">
        <v>6.08</v>
      </c>
      <c r="I14" s="11">
        <v>654355</v>
      </c>
      <c r="J14" s="11">
        <v>610600</v>
      </c>
      <c r="K14" s="12">
        <v>107.17</v>
      </c>
      <c r="L14" s="12">
        <v>4.61</v>
      </c>
      <c r="M14" s="12">
        <v>1177.36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2">
      <c r="A15" s="54" t="s">
        <v>157</v>
      </c>
      <c r="B15" s="10">
        <v>4106.436</v>
      </c>
      <c r="C15" s="11">
        <v>13</v>
      </c>
      <c r="D15" s="11">
        <v>257</v>
      </c>
      <c r="E15" s="11">
        <v>4042</v>
      </c>
      <c r="F15" s="11">
        <v>129291</v>
      </c>
      <c r="G15" s="11">
        <v>542396</v>
      </c>
      <c r="H15" s="12">
        <v>2.61</v>
      </c>
      <c r="I15" s="11">
        <v>283544</v>
      </c>
      <c r="J15" s="11">
        <v>258852</v>
      </c>
      <c r="K15" s="12">
        <v>109.54</v>
      </c>
      <c r="L15" s="12">
        <v>4.2</v>
      </c>
      <c r="M15" s="12">
        <v>132.08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12">
      <c r="A16" s="54" t="s">
        <v>158</v>
      </c>
      <c r="B16" s="10">
        <v>1290.8351</v>
      </c>
      <c r="C16" s="11">
        <v>20</v>
      </c>
      <c r="D16" s="11">
        <v>384</v>
      </c>
      <c r="E16" s="11">
        <v>6089</v>
      </c>
      <c r="F16" s="11">
        <v>177224</v>
      </c>
      <c r="G16" s="11">
        <v>753841</v>
      </c>
      <c r="H16" s="12">
        <v>3.62</v>
      </c>
      <c r="I16" s="11">
        <v>395075</v>
      </c>
      <c r="J16" s="11">
        <v>358766</v>
      </c>
      <c r="K16" s="12">
        <v>110.12</v>
      </c>
      <c r="L16" s="12">
        <v>4.25</v>
      </c>
      <c r="M16" s="12">
        <v>583.99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12">
      <c r="A17" s="54" t="s">
        <v>159</v>
      </c>
      <c r="B17" s="10">
        <v>1901.6725</v>
      </c>
      <c r="C17" s="11">
        <v>18</v>
      </c>
      <c r="D17" s="11">
        <v>355</v>
      </c>
      <c r="E17" s="11">
        <v>5178</v>
      </c>
      <c r="F17" s="11">
        <v>132440</v>
      </c>
      <c r="G17" s="11">
        <v>556580</v>
      </c>
      <c r="H17" s="12">
        <v>2.68</v>
      </c>
      <c r="I17" s="11">
        <v>292613</v>
      </c>
      <c r="J17" s="11">
        <v>263967</v>
      </c>
      <c r="K17" s="12">
        <v>110.85</v>
      </c>
      <c r="L17" s="12">
        <v>4.2</v>
      </c>
      <c r="M17" s="12">
        <v>292.68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12">
      <c r="A18" s="54" t="s">
        <v>160</v>
      </c>
      <c r="B18" s="10">
        <v>2016.0075</v>
      </c>
      <c r="C18" s="11">
        <v>31</v>
      </c>
      <c r="D18" s="11">
        <v>519</v>
      </c>
      <c r="E18" s="11">
        <v>8821</v>
      </c>
      <c r="F18" s="11">
        <v>262835</v>
      </c>
      <c r="G18" s="11">
        <v>1046659</v>
      </c>
      <c r="H18" s="12">
        <v>5.03</v>
      </c>
      <c r="I18" s="11">
        <v>546704</v>
      </c>
      <c r="J18" s="11">
        <v>499955</v>
      </c>
      <c r="K18" s="12">
        <v>109.35</v>
      </c>
      <c r="L18" s="12">
        <v>3.98</v>
      </c>
      <c r="M18" s="12">
        <v>519.17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12">
      <c r="A19" s="54" t="s">
        <v>161</v>
      </c>
      <c r="B19" s="10">
        <v>2792.6642</v>
      </c>
      <c r="C19" s="11">
        <v>27</v>
      </c>
      <c r="D19" s="11">
        <v>413</v>
      </c>
      <c r="E19" s="11">
        <v>8228</v>
      </c>
      <c r="F19" s="11">
        <v>292133</v>
      </c>
      <c r="G19" s="11">
        <v>1146578</v>
      </c>
      <c r="H19" s="12">
        <v>5.51</v>
      </c>
      <c r="I19" s="11">
        <v>599291</v>
      </c>
      <c r="J19" s="11">
        <v>547287</v>
      </c>
      <c r="K19" s="12">
        <v>109.5</v>
      </c>
      <c r="L19" s="12">
        <v>3.92</v>
      </c>
      <c r="M19" s="12">
        <v>410.57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12">
      <c r="A20" s="54" t="s">
        <v>162</v>
      </c>
      <c r="B20" s="10">
        <v>2775.6003</v>
      </c>
      <c r="C20" s="11">
        <v>33</v>
      </c>
      <c r="D20" s="11">
        <v>465</v>
      </c>
      <c r="E20" s="11">
        <v>7465</v>
      </c>
      <c r="F20" s="11">
        <v>215308</v>
      </c>
      <c r="G20" s="11">
        <v>901491</v>
      </c>
      <c r="H20" s="12">
        <v>4.33</v>
      </c>
      <c r="I20" s="11">
        <v>472436</v>
      </c>
      <c r="J20" s="11">
        <v>429055</v>
      </c>
      <c r="K20" s="12">
        <v>110.11</v>
      </c>
      <c r="L20" s="12">
        <v>4.19</v>
      </c>
      <c r="M20" s="12">
        <v>324.79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12">
      <c r="A21" s="54" t="s">
        <v>163</v>
      </c>
      <c r="B21" s="10">
        <v>3515.2526</v>
      </c>
      <c r="C21" s="11">
        <v>16</v>
      </c>
      <c r="D21" s="11">
        <v>147</v>
      </c>
      <c r="E21" s="11">
        <v>2796</v>
      </c>
      <c r="F21" s="11">
        <v>63961</v>
      </c>
      <c r="G21" s="11">
        <v>255362</v>
      </c>
      <c r="H21" s="12">
        <v>1.23</v>
      </c>
      <c r="I21" s="11">
        <v>139969</v>
      </c>
      <c r="J21" s="11">
        <v>115393</v>
      </c>
      <c r="K21" s="12">
        <v>121.3</v>
      </c>
      <c r="L21" s="12">
        <v>3.99</v>
      </c>
      <c r="M21" s="12">
        <v>72.64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s="17" customFormat="1" ht="12">
      <c r="A22" s="54" t="s">
        <v>164</v>
      </c>
      <c r="B22" s="10">
        <v>4628.5714</v>
      </c>
      <c r="C22" s="11">
        <v>13</v>
      </c>
      <c r="D22" s="11">
        <v>172</v>
      </c>
      <c r="E22" s="11">
        <v>3515</v>
      </c>
      <c r="F22" s="11">
        <v>90214</v>
      </c>
      <c r="G22" s="11">
        <v>355609</v>
      </c>
      <c r="H22" s="12">
        <v>1.71</v>
      </c>
      <c r="I22" s="11">
        <v>191467</v>
      </c>
      <c r="J22" s="11">
        <v>164142</v>
      </c>
      <c r="K22" s="12">
        <v>116.65</v>
      </c>
      <c r="L22" s="12">
        <v>3.94</v>
      </c>
      <c r="M22" s="12">
        <v>76.83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</row>
    <row r="23" spans="1:41" ht="12">
      <c r="A23" s="54" t="s">
        <v>165</v>
      </c>
      <c r="B23" s="10">
        <v>126.8641</v>
      </c>
      <c r="C23" s="11">
        <v>6</v>
      </c>
      <c r="D23" s="11">
        <v>97</v>
      </c>
      <c r="E23" s="11">
        <v>1378</v>
      </c>
      <c r="F23" s="11">
        <v>23440</v>
      </c>
      <c r="G23" s="11">
        <v>95085</v>
      </c>
      <c r="H23" s="12">
        <v>0.46</v>
      </c>
      <c r="I23" s="11">
        <v>50550</v>
      </c>
      <c r="J23" s="11">
        <v>44535</v>
      </c>
      <c r="K23" s="12">
        <v>113.51</v>
      </c>
      <c r="L23" s="12">
        <v>4.06</v>
      </c>
      <c r="M23" s="12">
        <v>749.5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12">
      <c r="A24" s="54" t="s">
        <v>166</v>
      </c>
      <c r="B24" s="10">
        <v>132.7589</v>
      </c>
      <c r="C24" s="11">
        <v>7</v>
      </c>
      <c r="D24" s="11">
        <v>144</v>
      </c>
      <c r="E24" s="11">
        <v>2774</v>
      </c>
      <c r="F24" s="11">
        <v>94978</v>
      </c>
      <c r="G24" s="11">
        <v>359482</v>
      </c>
      <c r="H24" s="12">
        <v>1.73</v>
      </c>
      <c r="I24" s="11">
        <v>186269</v>
      </c>
      <c r="J24" s="11">
        <v>173213</v>
      </c>
      <c r="K24" s="12">
        <v>107.54</v>
      </c>
      <c r="L24" s="12">
        <v>3.78</v>
      </c>
      <c r="M24" s="12">
        <v>2707.78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12">
      <c r="A25" s="54" t="s">
        <v>167</v>
      </c>
      <c r="B25" s="10">
        <v>104.0964</v>
      </c>
      <c r="C25" s="11">
        <v>3</v>
      </c>
      <c r="D25" s="11">
        <v>110</v>
      </c>
      <c r="E25" s="11">
        <v>1729</v>
      </c>
      <c r="F25" s="11">
        <v>82480</v>
      </c>
      <c r="G25" s="11">
        <v>332707</v>
      </c>
      <c r="H25" s="12">
        <v>1.6</v>
      </c>
      <c r="I25" s="11">
        <v>172072</v>
      </c>
      <c r="J25" s="11">
        <v>160635</v>
      </c>
      <c r="K25" s="12">
        <v>107.12</v>
      </c>
      <c r="L25" s="12">
        <v>4.03</v>
      </c>
      <c r="M25" s="12">
        <v>3196.14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12">
      <c r="A26" s="54" t="s">
        <v>168</v>
      </c>
      <c r="B26" s="10">
        <v>163.4256</v>
      </c>
      <c r="C26" s="11">
        <v>8</v>
      </c>
      <c r="D26" s="11">
        <v>223</v>
      </c>
      <c r="E26" s="11">
        <v>4285</v>
      </c>
      <c r="F26" s="11">
        <v>214812</v>
      </c>
      <c r="G26" s="11">
        <v>794960</v>
      </c>
      <c r="H26" s="12">
        <v>3.82</v>
      </c>
      <c r="I26" s="11">
        <v>400576</v>
      </c>
      <c r="J26" s="11">
        <v>394384</v>
      </c>
      <c r="K26" s="12">
        <v>101.57</v>
      </c>
      <c r="L26" s="12">
        <v>3.7</v>
      </c>
      <c r="M26" s="12">
        <v>4864.35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12">
      <c r="A27" s="54" t="s">
        <v>169</v>
      </c>
      <c r="B27" s="10">
        <v>60.0256</v>
      </c>
      <c r="C27" s="11">
        <v>2</v>
      </c>
      <c r="D27" s="11">
        <v>110</v>
      </c>
      <c r="E27" s="11">
        <v>1815</v>
      </c>
      <c r="F27" s="11">
        <v>65277</v>
      </c>
      <c r="G27" s="11">
        <v>258698</v>
      </c>
      <c r="H27" s="12">
        <v>1.24</v>
      </c>
      <c r="I27" s="11">
        <v>131786</v>
      </c>
      <c r="J27" s="11">
        <v>126912</v>
      </c>
      <c r="K27" s="12">
        <v>103.84</v>
      </c>
      <c r="L27" s="12">
        <v>3.96</v>
      </c>
      <c r="M27" s="12">
        <v>4309.79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12">
      <c r="A28" s="54" t="s">
        <v>170</v>
      </c>
      <c r="B28" s="10">
        <v>175.6456</v>
      </c>
      <c r="C28" s="11">
        <v>7</v>
      </c>
      <c r="D28" s="11">
        <v>253</v>
      </c>
      <c r="E28" s="11">
        <v>4868</v>
      </c>
      <c r="F28" s="11">
        <v>185013</v>
      </c>
      <c r="G28" s="11">
        <v>694630</v>
      </c>
      <c r="H28" s="12">
        <v>3.34</v>
      </c>
      <c r="I28" s="11">
        <v>353199</v>
      </c>
      <c r="J28" s="11">
        <v>341431</v>
      </c>
      <c r="K28" s="12">
        <v>103.45</v>
      </c>
      <c r="L28" s="12">
        <v>3.75</v>
      </c>
      <c r="M28" s="12">
        <v>3954.72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s="17" customFormat="1" ht="12" customHeight="1">
      <c r="A29" s="64" t="s">
        <v>133</v>
      </c>
      <c r="B29" s="23">
        <v>271.7997</v>
      </c>
      <c r="C29" s="24">
        <v>12</v>
      </c>
      <c r="D29" s="24">
        <v>440</v>
      </c>
      <c r="E29" s="24">
        <v>9757</v>
      </c>
      <c r="F29" s="24">
        <v>820860</v>
      </c>
      <c r="G29" s="24">
        <v>2696073</v>
      </c>
      <c r="H29" s="25">
        <v>12.96</v>
      </c>
      <c r="I29" s="24">
        <v>1356914</v>
      </c>
      <c r="J29" s="24">
        <v>1339159</v>
      </c>
      <c r="K29" s="25">
        <v>101.33</v>
      </c>
      <c r="L29" s="25">
        <v>3.28</v>
      </c>
      <c r="M29" s="25">
        <v>9919.34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</row>
    <row r="30" spans="1:41" s="17" customFormat="1" ht="12" customHeight="1">
      <c r="A30" s="64" t="s">
        <v>134</v>
      </c>
      <c r="B30" s="23">
        <v>153.6029</v>
      </c>
      <c r="C30" s="24">
        <v>11</v>
      </c>
      <c r="D30" s="24">
        <v>466</v>
      </c>
      <c r="E30" s="24">
        <v>9302</v>
      </c>
      <c r="F30" s="24">
        <v>393686</v>
      </c>
      <c r="G30" s="24">
        <v>1405909</v>
      </c>
      <c r="H30" s="25">
        <v>6.76</v>
      </c>
      <c r="I30" s="24">
        <v>718276</v>
      </c>
      <c r="J30" s="24">
        <v>687633</v>
      </c>
      <c r="K30" s="25">
        <v>104.46</v>
      </c>
      <c r="L30" s="25">
        <v>3.57</v>
      </c>
      <c r="M30" s="25">
        <v>9152.88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</row>
    <row r="31" spans="1:41" s="17" customFormat="1" ht="12" customHeight="1">
      <c r="A31" s="64" t="s">
        <v>171</v>
      </c>
      <c r="B31" s="23">
        <v>181.856</v>
      </c>
      <c r="C31" s="24">
        <v>10</v>
      </c>
      <c r="D31" s="24">
        <v>59</v>
      </c>
      <c r="E31" s="24">
        <v>853</v>
      </c>
      <c r="F31" s="24">
        <v>10791</v>
      </c>
      <c r="G31" s="24">
        <v>50128</v>
      </c>
      <c r="H31" s="25">
        <v>0.24</v>
      </c>
      <c r="I31" s="24">
        <v>26328</v>
      </c>
      <c r="J31" s="24">
        <v>23800</v>
      </c>
      <c r="K31" s="25">
        <v>110.62</v>
      </c>
      <c r="L31" s="25">
        <v>4.65</v>
      </c>
      <c r="M31" s="25">
        <v>275.65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</row>
    <row r="32" spans="1:41" s="17" customFormat="1" ht="12" customHeight="1">
      <c r="A32" s="54" t="s">
        <v>172</v>
      </c>
      <c r="B32" s="10">
        <v>153.056</v>
      </c>
      <c r="C32" s="11">
        <v>6</v>
      </c>
      <c r="D32" s="11">
        <v>37</v>
      </c>
      <c r="E32" s="11">
        <v>717</v>
      </c>
      <c r="F32" s="11">
        <v>9417</v>
      </c>
      <c r="G32" s="11">
        <v>44170</v>
      </c>
      <c r="H32" s="12">
        <v>0.21</v>
      </c>
      <c r="I32" s="11">
        <v>22991</v>
      </c>
      <c r="J32" s="11">
        <v>21179</v>
      </c>
      <c r="K32" s="12">
        <v>108.56</v>
      </c>
      <c r="L32" s="12">
        <v>4.69</v>
      </c>
      <c r="M32" s="12">
        <v>288.59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</row>
    <row r="33" spans="1:41" s="17" customFormat="1" ht="12" customHeight="1" thickBot="1">
      <c r="A33" s="65" t="s">
        <v>173</v>
      </c>
      <c r="B33" s="10">
        <v>28.8</v>
      </c>
      <c r="C33" s="11">
        <v>4</v>
      </c>
      <c r="D33" s="11">
        <v>22</v>
      </c>
      <c r="E33" s="11">
        <v>136</v>
      </c>
      <c r="F33" s="11">
        <v>1374</v>
      </c>
      <c r="G33" s="11">
        <v>5958</v>
      </c>
      <c r="H33" s="12">
        <v>0.03</v>
      </c>
      <c r="I33" s="11">
        <v>3337</v>
      </c>
      <c r="J33" s="11">
        <v>2621</v>
      </c>
      <c r="K33" s="12">
        <v>127.32</v>
      </c>
      <c r="L33" s="12">
        <v>4.34</v>
      </c>
      <c r="M33" s="12">
        <v>206.88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</row>
    <row r="34" spans="1:26" s="9" customFormat="1" ht="11.25" customHeight="1" thickTop="1">
      <c r="A34" s="96" t="s">
        <v>136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">
      <c r="A35" s="26" t="s">
        <v>137</v>
      </c>
      <c r="B35" s="27">
        <f aca="true" t="shared" si="0" ref="B35:G35">SUM(B36:B39)</f>
        <v>36000.0158</v>
      </c>
      <c r="C35" s="28">
        <f t="shared" si="0"/>
        <v>359</v>
      </c>
      <c r="D35" s="28">
        <f t="shared" si="0"/>
        <v>7394</v>
      </c>
      <c r="E35" s="28">
        <f t="shared" si="0"/>
        <v>132456</v>
      </c>
      <c r="F35" s="28">
        <f t="shared" si="0"/>
        <v>5344486</v>
      </c>
      <c r="G35" s="28">
        <f t="shared" si="0"/>
        <v>20752494</v>
      </c>
      <c r="H35" s="29">
        <f>G35/$G$35*100</f>
        <v>100</v>
      </c>
      <c r="I35" s="28">
        <f>SUM(I36:I39)</f>
        <v>10708281</v>
      </c>
      <c r="J35" s="28">
        <f>SUM(J36:J39)</f>
        <v>10044213</v>
      </c>
      <c r="K35" s="29">
        <f>I35/J35*100</f>
        <v>106.61144880141431</v>
      </c>
      <c r="L35" s="29">
        <f>G35/F35</f>
        <v>3.8829728434128183</v>
      </c>
      <c r="M35" s="29">
        <f>G35/B35</f>
        <v>576.4579136656935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">
      <c r="A36" s="66" t="s">
        <v>138</v>
      </c>
      <c r="B36" s="30">
        <f aca="true" t="shared" si="1" ref="B36:G36">SUM(B$29,B$24:B$25,B$8:B$11)</f>
        <v>7347.230299999999</v>
      </c>
      <c r="C36" s="31">
        <f t="shared" si="1"/>
        <v>89</v>
      </c>
      <c r="D36" s="31">
        <f t="shared" si="1"/>
        <v>2323</v>
      </c>
      <c r="E36" s="31">
        <f t="shared" si="1"/>
        <v>45323</v>
      </c>
      <c r="F36" s="31">
        <f t="shared" si="1"/>
        <v>2393449</v>
      </c>
      <c r="G36" s="32">
        <f t="shared" si="1"/>
        <v>8808679</v>
      </c>
      <c r="H36" s="33">
        <f>G36/$G$35*100</f>
        <v>42.44636331421178</v>
      </c>
      <c r="I36" s="31">
        <f>SUM(I$29,I$24:I$25,I$8:I$11)</f>
        <v>4509435</v>
      </c>
      <c r="J36" s="31">
        <f>SUM(J$29,J$24:J$25,J$8:J$11)</f>
        <v>4299244</v>
      </c>
      <c r="K36" s="33">
        <f>I36/J36*100</f>
        <v>104.88902234904556</v>
      </c>
      <c r="L36" s="33">
        <f>G36/F36</f>
        <v>3.680328680494132</v>
      </c>
      <c r="M36" s="33">
        <f>G36/B36</f>
        <v>1198.9115136352812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">
      <c r="A37" s="67" t="s">
        <v>140</v>
      </c>
      <c r="B37" s="30">
        <f aca="true" t="shared" si="2" ref="B37:G37">SUM(B$26,B$12:B$16)</f>
        <v>10506.878799999999</v>
      </c>
      <c r="C37" s="31">
        <f t="shared" si="2"/>
        <v>106</v>
      </c>
      <c r="D37" s="31">
        <f t="shared" si="2"/>
        <v>2074</v>
      </c>
      <c r="E37" s="31">
        <f t="shared" si="2"/>
        <v>33767</v>
      </c>
      <c r="F37" s="31">
        <f t="shared" si="2"/>
        <v>1226730</v>
      </c>
      <c r="G37" s="32">
        <f t="shared" si="2"/>
        <v>5227214</v>
      </c>
      <c r="H37" s="33">
        <f>G37/$G$35*100</f>
        <v>25.188365311658444</v>
      </c>
      <c r="I37" s="31">
        <f>SUM(I$26,I$12:I$16)</f>
        <v>2702555</v>
      </c>
      <c r="J37" s="31">
        <f>SUM(J$26,J$12:J$16)</f>
        <v>2524659</v>
      </c>
      <c r="K37" s="33">
        <f>I37/J37*100</f>
        <v>107.04633774303778</v>
      </c>
      <c r="L37" s="33">
        <f>G37/F37</f>
        <v>4.261095758642896</v>
      </c>
      <c r="M37" s="33">
        <f>G37/B37</f>
        <v>497.50397806054457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">
      <c r="A38" s="67" t="s">
        <v>139</v>
      </c>
      <c r="B38" s="30">
        <f aca="true" t="shared" si="3" ref="B38:G38">SUM(B$27:B$28,B$30,B$17:B$20,B$23)</f>
        <v>10002.0827</v>
      </c>
      <c r="C38" s="31">
        <f t="shared" si="3"/>
        <v>135</v>
      </c>
      <c r="D38" s="31">
        <f t="shared" si="3"/>
        <v>2678</v>
      </c>
      <c r="E38" s="31">
        <f t="shared" si="3"/>
        <v>47055</v>
      </c>
      <c r="F38" s="31">
        <f t="shared" si="3"/>
        <v>1570132</v>
      </c>
      <c r="G38" s="32">
        <f t="shared" si="3"/>
        <v>6105630</v>
      </c>
      <c r="H38" s="33">
        <f>G38/$G$35*100</f>
        <v>29.421186677610894</v>
      </c>
      <c r="I38" s="31">
        <f>SUM(I$27:I$28,I$30,I$17:I$20,I$23)</f>
        <v>3164855</v>
      </c>
      <c r="J38" s="31">
        <f>SUM(J$27:J$28,J$30,J$17:J$20,J$23)</f>
        <v>2940775</v>
      </c>
      <c r="K38" s="33">
        <f>I38/J38*100</f>
        <v>107.61976009725328</v>
      </c>
      <c r="L38" s="33">
        <f>G38/F38</f>
        <v>3.8886093653272464</v>
      </c>
      <c r="M38" s="33">
        <f>G38/B38</f>
        <v>610.4358645224959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">
      <c r="A39" s="67" t="s">
        <v>142</v>
      </c>
      <c r="B39" s="34">
        <f aca="true" t="shared" si="4" ref="B39:G39">SUM(B$21:B$22)</f>
        <v>8143.824</v>
      </c>
      <c r="C39" s="35">
        <f t="shared" si="4"/>
        <v>29</v>
      </c>
      <c r="D39" s="35">
        <f t="shared" si="4"/>
        <v>319</v>
      </c>
      <c r="E39" s="35">
        <f t="shared" si="4"/>
        <v>6311</v>
      </c>
      <c r="F39" s="35">
        <f t="shared" si="4"/>
        <v>154175</v>
      </c>
      <c r="G39" s="36">
        <f t="shared" si="4"/>
        <v>610971</v>
      </c>
      <c r="H39" s="33">
        <f>G39/$G$35*100</f>
        <v>2.944084696518886</v>
      </c>
      <c r="I39" s="35">
        <f>SUM(I$21:I$22)</f>
        <v>331436</v>
      </c>
      <c r="J39" s="35">
        <f>SUM(J$21:J$22)</f>
        <v>279535</v>
      </c>
      <c r="K39" s="33">
        <f>I39/J39*100</f>
        <v>118.56690575419894</v>
      </c>
      <c r="L39" s="33">
        <f>G39/F39</f>
        <v>3.9628409275174317</v>
      </c>
      <c r="M39" s="33">
        <f>G39/B39</f>
        <v>75.02261836699812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">
      <c r="A40" s="14" t="s">
        <v>25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">
      <c r="A41" s="14" t="s">
        <v>26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">
      <c r="A42" s="14" t="s">
        <v>27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">
      <c r="A43" s="14" t="s">
        <v>28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41" ht="1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2:41" ht="1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2:41" ht="1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2:41" ht="1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2:41" ht="1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2:41" ht="1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2:41" ht="1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2:41" ht="1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2:41" ht="1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:41" ht="1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:41" ht="1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:41" ht="1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2:41" ht="1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:41" ht="1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2:41" ht="1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2:41" ht="1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2:41" ht="1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2:41" ht="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</sheetData>
  <mergeCells count="3">
    <mergeCell ref="A34:M34"/>
    <mergeCell ref="A1:M1"/>
    <mergeCell ref="A2:M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O63"/>
  <sheetViews>
    <sheetView workbookViewId="0" topLeftCell="A1">
      <selection activeCell="A50" sqref="A50"/>
    </sheetView>
  </sheetViews>
  <sheetFormatPr defaultColWidth="9.33203125" defaultRowHeight="12"/>
  <cols>
    <col min="1" max="1" width="26.66015625" style="14" customWidth="1"/>
    <col min="2" max="2" width="11.16015625" style="0" customWidth="1"/>
    <col min="3" max="3" width="16.33203125" style="0" customWidth="1"/>
    <col min="4" max="4" width="6.66015625" style="0" customWidth="1"/>
    <col min="5" max="5" width="9.5" style="0" customWidth="1"/>
    <col min="6" max="6" width="9.66015625" style="0" customWidth="1"/>
    <col min="7" max="7" width="10.5" style="0" customWidth="1"/>
    <col min="8" max="8" width="12" style="0" customWidth="1"/>
    <col min="9" max="9" width="10.5" style="0" customWidth="1"/>
    <col min="10" max="10" width="10.16015625" style="0" customWidth="1"/>
    <col min="11" max="11" width="10.83203125" style="0" customWidth="1"/>
    <col min="12" max="12" width="18.83203125" style="0" customWidth="1"/>
    <col min="13" max="13" width="15.16015625" style="0" customWidth="1"/>
  </cols>
  <sheetData>
    <row r="1" spans="1:13" s="50" customFormat="1" ht="24.75" customHeight="1">
      <c r="A1" s="88" t="s">
        <v>149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50" customFormat="1" ht="12" customHeight="1">
      <c r="A2" s="84" t="s">
        <v>187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s="1" customFormat="1" ht="38.25" customHeight="1">
      <c r="A3" s="55" t="s">
        <v>12</v>
      </c>
      <c r="B3" s="55" t="s">
        <v>0</v>
      </c>
      <c r="C3" s="56" t="s">
        <v>1</v>
      </c>
      <c r="D3" s="56" t="s">
        <v>2</v>
      </c>
      <c r="E3" s="56" t="s">
        <v>3</v>
      </c>
      <c r="F3" s="55" t="s">
        <v>4</v>
      </c>
      <c r="G3" s="55" t="s">
        <v>5</v>
      </c>
      <c r="H3" s="55" t="s">
        <v>6</v>
      </c>
      <c r="I3" s="55" t="s">
        <v>7</v>
      </c>
      <c r="J3" s="55" t="s">
        <v>8</v>
      </c>
      <c r="K3" s="56" t="s">
        <v>9</v>
      </c>
      <c r="L3" s="56" t="s">
        <v>10</v>
      </c>
      <c r="M3" s="56" t="s">
        <v>11</v>
      </c>
    </row>
    <row r="4" spans="1:13" s="59" customFormat="1" ht="35.25" customHeight="1">
      <c r="A4" s="58" t="s">
        <v>135</v>
      </c>
      <c r="B4" s="58" t="s">
        <v>178</v>
      </c>
      <c r="C4" s="58" t="s">
        <v>85</v>
      </c>
      <c r="D4" s="58" t="s">
        <v>86</v>
      </c>
      <c r="E4" s="58" t="s">
        <v>87</v>
      </c>
      <c r="F4" s="58" t="s">
        <v>88</v>
      </c>
      <c r="G4" s="58" t="s">
        <v>89</v>
      </c>
      <c r="H4" s="58" t="s">
        <v>90</v>
      </c>
      <c r="I4" s="58" t="s">
        <v>91</v>
      </c>
      <c r="J4" s="58" t="s">
        <v>92</v>
      </c>
      <c r="K4" s="58" t="s">
        <v>93</v>
      </c>
      <c r="L4" s="58" t="s">
        <v>94</v>
      </c>
      <c r="M4" s="58" t="s">
        <v>179</v>
      </c>
    </row>
    <row r="5" spans="1:13" s="15" customFormat="1" ht="18" customHeight="1">
      <c r="A5" s="4" t="s">
        <v>131</v>
      </c>
      <c r="B5" s="5">
        <v>36181.8718</v>
      </c>
      <c r="C5" s="6">
        <v>369</v>
      </c>
      <c r="D5" s="6">
        <v>7412</v>
      </c>
      <c r="E5" s="6">
        <v>132243</v>
      </c>
      <c r="F5" s="6">
        <v>5227185</v>
      </c>
      <c r="G5" s="6">
        <v>20605831</v>
      </c>
      <c r="H5" s="7">
        <v>100</v>
      </c>
      <c r="I5" s="6">
        <v>10640276</v>
      </c>
      <c r="J5" s="6">
        <v>9965555</v>
      </c>
      <c r="K5" s="7">
        <v>106.77</v>
      </c>
      <c r="L5" s="7">
        <v>3.94</v>
      </c>
      <c r="M5" s="7">
        <v>569.51</v>
      </c>
    </row>
    <row r="6" spans="1:41" s="17" customFormat="1" ht="12">
      <c r="A6" s="64" t="s">
        <v>132</v>
      </c>
      <c r="B6" s="23">
        <v>36000.0158</v>
      </c>
      <c r="C6" s="24">
        <v>359</v>
      </c>
      <c r="D6" s="24">
        <v>7353</v>
      </c>
      <c r="E6" s="24">
        <v>131390</v>
      </c>
      <c r="F6" s="24">
        <v>5216613</v>
      </c>
      <c r="G6" s="24">
        <v>20556842</v>
      </c>
      <c r="H6" s="25">
        <v>99.76</v>
      </c>
      <c r="I6" s="24">
        <v>10614716</v>
      </c>
      <c r="J6" s="24">
        <v>9942126</v>
      </c>
      <c r="K6" s="25">
        <v>106.77</v>
      </c>
      <c r="L6" s="25">
        <v>3.94</v>
      </c>
      <c r="M6" s="25">
        <v>571.02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</row>
    <row r="7" spans="1:41" s="17" customFormat="1" ht="12">
      <c r="A7" s="64" t="s">
        <v>176</v>
      </c>
      <c r="B7" s="23">
        <v>35574.6132</v>
      </c>
      <c r="C7" s="24">
        <v>336</v>
      </c>
      <c r="D7" s="24">
        <v>6447</v>
      </c>
      <c r="E7" s="24">
        <v>112385</v>
      </c>
      <c r="F7" s="24">
        <v>4014423</v>
      </c>
      <c r="G7" s="24">
        <v>16442425</v>
      </c>
      <c r="H7" s="25">
        <v>79.8</v>
      </c>
      <c r="I7" s="24">
        <v>8530459</v>
      </c>
      <c r="J7" s="24">
        <v>7911966</v>
      </c>
      <c r="K7" s="25">
        <v>107.82</v>
      </c>
      <c r="L7" s="25">
        <v>4.1</v>
      </c>
      <c r="M7" s="25">
        <v>462.2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pans="1:41" ht="12">
      <c r="A8" s="54" t="s">
        <v>150</v>
      </c>
      <c r="B8" s="10">
        <v>2052.5667</v>
      </c>
      <c r="C8" s="11">
        <v>29</v>
      </c>
      <c r="D8" s="11">
        <v>862</v>
      </c>
      <c r="E8" s="11">
        <v>16648</v>
      </c>
      <c r="F8" s="11">
        <v>830408</v>
      </c>
      <c r="G8" s="11">
        <v>3107278</v>
      </c>
      <c r="H8" s="12">
        <v>15.08</v>
      </c>
      <c r="I8" s="11">
        <v>1590163</v>
      </c>
      <c r="J8" s="11">
        <v>1517115</v>
      </c>
      <c r="K8" s="12">
        <v>104.81</v>
      </c>
      <c r="L8" s="12">
        <v>3.74</v>
      </c>
      <c r="M8" s="12">
        <v>1513.85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12">
      <c r="A9" s="54" t="s">
        <v>151</v>
      </c>
      <c r="B9" s="10">
        <v>2137.4615</v>
      </c>
      <c r="C9" s="11">
        <v>12</v>
      </c>
      <c r="D9" s="11">
        <v>235</v>
      </c>
      <c r="E9" s="11">
        <v>3570</v>
      </c>
      <c r="F9" s="11">
        <v>103485</v>
      </c>
      <c r="G9" s="11">
        <v>453765</v>
      </c>
      <c r="H9" s="12">
        <v>2.2</v>
      </c>
      <c r="I9" s="11">
        <v>235554</v>
      </c>
      <c r="J9" s="11">
        <v>218211</v>
      </c>
      <c r="K9" s="12">
        <v>107.95</v>
      </c>
      <c r="L9" s="12">
        <v>4.38</v>
      </c>
      <c r="M9" s="12">
        <v>212.29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12">
      <c r="A10" s="54" t="s">
        <v>152</v>
      </c>
      <c r="B10" s="10">
        <v>1220.954</v>
      </c>
      <c r="C10" s="11">
        <v>13</v>
      </c>
      <c r="D10" s="11">
        <v>325</v>
      </c>
      <c r="E10" s="11">
        <v>7649</v>
      </c>
      <c r="F10" s="11">
        <v>336325</v>
      </c>
      <c r="G10" s="11">
        <v>1385165</v>
      </c>
      <c r="H10" s="12">
        <v>6.72</v>
      </c>
      <c r="I10" s="11">
        <v>723193</v>
      </c>
      <c r="J10" s="11">
        <v>661972</v>
      </c>
      <c r="K10" s="12">
        <v>109.25</v>
      </c>
      <c r="L10" s="12">
        <v>4.12</v>
      </c>
      <c r="M10" s="12">
        <v>1134.49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2">
      <c r="A11" s="54" t="s">
        <v>153</v>
      </c>
      <c r="B11" s="10">
        <v>1427.5931</v>
      </c>
      <c r="C11" s="11">
        <v>13</v>
      </c>
      <c r="D11" s="11">
        <v>175</v>
      </c>
      <c r="E11" s="11">
        <v>2660</v>
      </c>
      <c r="F11" s="11">
        <v>81924</v>
      </c>
      <c r="G11" s="11">
        <v>379443</v>
      </c>
      <c r="H11" s="12">
        <v>1.84</v>
      </c>
      <c r="I11" s="11">
        <v>200100</v>
      </c>
      <c r="J11" s="11">
        <v>179343</v>
      </c>
      <c r="K11" s="12">
        <v>111.57</v>
      </c>
      <c r="L11" s="12">
        <v>4.63</v>
      </c>
      <c r="M11" s="12">
        <v>265.79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12">
      <c r="A12" s="54" t="s">
        <v>154</v>
      </c>
      <c r="B12" s="10">
        <v>1820.3149</v>
      </c>
      <c r="C12" s="11">
        <v>18</v>
      </c>
      <c r="D12" s="11">
        <v>259</v>
      </c>
      <c r="E12" s="11">
        <v>4191</v>
      </c>
      <c r="F12" s="11">
        <v>118355</v>
      </c>
      <c r="G12" s="11">
        <v>551016</v>
      </c>
      <c r="H12" s="12">
        <v>2.67</v>
      </c>
      <c r="I12" s="11">
        <v>288459</v>
      </c>
      <c r="J12" s="11">
        <v>262557</v>
      </c>
      <c r="K12" s="12">
        <v>109.87</v>
      </c>
      <c r="L12" s="12">
        <v>4.66</v>
      </c>
      <c r="M12" s="12">
        <v>302.7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2">
      <c r="A13" s="54" t="s">
        <v>155</v>
      </c>
      <c r="B13" s="10">
        <v>2051.4712</v>
      </c>
      <c r="C13" s="11">
        <v>21</v>
      </c>
      <c r="D13" s="11">
        <v>371</v>
      </c>
      <c r="E13" s="11">
        <v>6529</v>
      </c>
      <c r="F13" s="11">
        <v>298288</v>
      </c>
      <c r="G13" s="11">
        <v>1286839</v>
      </c>
      <c r="H13" s="12">
        <v>6.25</v>
      </c>
      <c r="I13" s="11">
        <v>663738</v>
      </c>
      <c r="J13" s="11">
        <v>623101</v>
      </c>
      <c r="K13" s="12">
        <v>106.52</v>
      </c>
      <c r="L13" s="12">
        <v>4.31</v>
      </c>
      <c r="M13" s="12">
        <v>627.28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2">
      <c r="A14" s="54" t="s">
        <v>156</v>
      </c>
      <c r="B14" s="10">
        <v>1074.396</v>
      </c>
      <c r="C14" s="11">
        <v>26</v>
      </c>
      <c r="D14" s="11">
        <v>579</v>
      </c>
      <c r="E14" s="11">
        <v>8426</v>
      </c>
      <c r="F14" s="11">
        <v>269240</v>
      </c>
      <c r="G14" s="11">
        <v>1254228</v>
      </c>
      <c r="H14" s="12">
        <v>6.09</v>
      </c>
      <c r="I14" s="11">
        <v>648327</v>
      </c>
      <c r="J14" s="11">
        <v>605901</v>
      </c>
      <c r="K14" s="12">
        <v>107</v>
      </c>
      <c r="L14" s="12">
        <v>4.66</v>
      </c>
      <c r="M14" s="12">
        <v>1167.38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2">
      <c r="A15" s="54" t="s">
        <v>157</v>
      </c>
      <c r="B15" s="10">
        <v>4106.436</v>
      </c>
      <c r="C15" s="11">
        <v>13</v>
      </c>
      <c r="D15" s="11">
        <v>257</v>
      </c>
      <c r="E15" s="11">
        <v>4037</v>
      </c>
      <c r="F15" s="11">
        <v>126324</v>
      </c>
      <c r="G15" s="11">
        <v>539211</v>
      </c>
      <c r="H15" s="12">
        <v>2.62</v>
      </c>
      <c r="I15" s="11">
        <v>281969</v>
      </c>
      <c r="J15" s="11">
        <v>257242</v>
      </c>
      <c r="K15" s="12">
        <v>109.61</v>
      </c>
      <c r="L15" s="12">
        <v>4.27</v>
      </c>
      <c r="M15" s="12">
        <v>131.31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12">
      <c r="A16" s="54" t="s">
        <v>158</v>
      </c>
      <c r="B16" s="10">
        <v>1290.8351</v>
      </c>
      <c r="C16" s="11">
        <v>20</v>
      </c>
      <c r="D16" s="11">
        <v>384</v>
      </c>
      <c r="E16" s="11">
        <v>6079</v>
      </c>
      <c r="F16" s="11">
        <v>174380</v>
      </c>
      <c r="G16" s="11">
        <v>753710</v>
      </c>
      <c r="H16" s="12">
        <v>3.66</v>
      </c>
      <c r="I16" s="11">
        <v>394394</v>
      </c>
      <c r="J16" s="11">
        <v>359316</v>
      </c>
      <c r="K16" s="12">
        <v>109.76</v>
      </c>
      <c r="L16" s="12">
        <v>4.32</v>
      </c>
      <c r="M16" s="12">
        <v>583.89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12">
      <c r="A17" s="54" t="s">
        <v>159</v>
      </c>
      <c r="B17" s="10">
        <v>1901.6725</v>
      </c>
      <c r="C17" s="11">
        <v>18</v>
      </c>
      <c r="D17" s="11">
        <v>355</v>
      </c>
      <c r="E17" s="11">
        <v>5177</v>
      </c>
      <c r="F17" s="11">
        <v>129763</v>
      </c>
      <c r="G17" s="11">
        <v>554746</v>
      </c>
      <c r="H17" s="12">
        <v>2.69</v>
      </c>
      <c r="I17" s="11">
        <v>291670</v>
      </c>
      <c r="J17" s="11">
        <v>263076</v>
      </c>
      <c r="K17" s="12">
        <v>110.87</v>
      </c>
      <c r="L17" s="12">
        <v>4.28</v>
      </c>
      <c r="M17" s="12">
        <v>291.71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12">
      <c r="A18" s="54" t="s">
        <v>160</v>
      </c>
      <c r="B18" s="10">
        <v>2016.0075</v>
      </c>
      <c r="C18" s="11">
        <v>31</v>
      </c>
      <c r="D18" s="11">
        <v>519</v>
      </c>
      <c r="E18" s="11">
        <v>8796</v>
      </c>
      <c r="F18" s="11">
        <v>255936</v>
      </c>
      <c r="G18" s="11">
        <v>1035861</v>
      </c>
      <c r="H18" s="12">
        <v>5.03</v>
      </c>
      <c r="I18" s="11">
        <v>541342</v>
      </c>
      <c r="J18" s="11">
        <v>494519</v>
      </c>
      <c r="K18" s="12">
        <v>109.47</v>
      </c>
      <c r="L18" s="12">
        <v>4.05</v>
      </c>
      <c r="M18" s="12">
        <v>513.82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12">
      <c r="A19" s="54" t="s">
        <v>161</v>
      </c>
      <c r="B19" s="10">
        <v>2792.6642</v>
      </c>
      <c r="C19" s="11">
        <v>27</v>
      </c>
      <c r="D19" s="11">
        <v>413</v>
      </c>
      <c r="E19" s="11">
        <v>8157</v>
      </c>
      <c r="F19" s="11">
        <v>281961</v>
      </c>
      <c r="G19" s="11">
        <v>1132153</v>
      </c>
      <c r="H19" s="12">
        <v>5.49</v>
      </c>
      <c r="I19" s="11">
        <v>591929</v>
      </c>
      <c r="J19" s="11">
        <v>540224</v>
      </c>
      <c r="K19" s="12">
        <v>109.57</v>
      </c>
      <c r="L19" s="12">
        <v>4.02</v>
      </c>
      <c r="M19" s="12">
        <v>405.4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12">
      <c r="A20" s="54" t="s">
        <v>162</v>
      </c>
      <c r="B20" s="10">
        <v>2775.6003</v>
      </c>
      <c r="C20" s="11">
        <v>33</v>
      </c>
      <c r="D20" s="11">
        <v>465</v>
      </c>
      <c r="E20" s="11">
        <v>7471</v>
      </c>
      <c r="F20" s="11">
        <v>209452</v>
      </c>
      <c r="G20" s="11">
        <v>897176</v>
      </c>
      <c r="H20" s="12">
        <v>4.35</v>
      </c>
      <c r="I20" s="11">
        <v>470496</v>
      </c>
      <c r="J20" s="11">
        <v>426680</v>
      </c>
      <c r="K20" s="12">
        <v>110.27</v>
      </c>
      <c r="L20" s="12">
        <v>4.28</v>
      </c>
      <c r="M20" s="12">
        <v>323.24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12">
      <c r="A21" s="54" t="s">
        <v>163</v>
      </c>
      <c r="B21" s="10">
        <v>3515.2526</v>
      </c>
      <c r="C21" s="11">
        <v>16</v>
      </c>
      <c r="D21" s="11">
        <v>147</v>
      </c>
      <c r="E21" s="11">
        <v>2796</v>
      </c>
      <c r="F21" s="11">
        <v>62834</v>
      </c>
      <c r="G21" s="11">
        <v>255887</v>
      </c>
      <c r="H21" s="12">
        <v>1.24</v>
      </c>
      <c r="I21" s="11">
        <v>140679</v>
      </c>
      <c r="J21" s="11">
        <v>115208</v>
      </c>
      <c r="K21" s="12">
        <v>122.11</v>
      </c>
      <c r="L21" s="12">
        <v>4.07</v>
      </c>
      <c r="M21" s="12">
        <v>72.79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s="17" customFormat="1" ht="12">
      <c r="A22" s="54" t="s">
        <v>164</v>
      </c>
      <c r="B22" s="10">
        <v>4628.5714</v>
      </c>
      <c r="C22" s="11">
        <v>13</v>
      </c>
      <c r="D22" s="11">
        <v>171</v>
      </c>
      <c r="E22" s="11">
        <v>3516</v>
      </c>
      <c r="F22" s="11">
        <v>88069</v>
      </c>
      <c r="G22" s="11">
        <v>353490</v>
      </c>
      <c r="H22" s="12">
        <v>1.72</v>
      </c>
      <c r="I22" s="11">
        <v>190591</v>
      </c>
      <c r="J22" s="11">
        <v>162899</v>
      </c>
      <c r="K22" s="12">
        <v>117</v>
      </c>
      <c r="L22" s="12">
        <v>4.01</v>
      </c>
      <c r="M22" s="12">
        <v>76.37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</row>
    <row r="23" spans="1:41" ht="12">
      <c r="A23" s="54" t="s">
        <v>165</v>
      </c>
      <c r="B23" s="10">
        <v>126.8641</v>
      </c>
      <c r="C23" s="11">
        <v>6</v>
      </c>
      <c r="D23" s="11">
        <v>97</v>
      </c>
      <c r="E23" s="11">
        <v>1375</v>
      </c>
      <c r="F23" s="11">
        <v>23110</v>
      </c>
      <c r="G23" s="11">
        <v>95446</v>
      </c>
      <c r="H23" s="12">
        <v>0.46</v>
      </c>
      <c r="I23" s="11">
        <v>50566</v>
      </c>
      <c r="J23" s="11">
        <v>44880</v>
      </c>
      <c r="K23" s="12">
        <v>112.67</v>
      </c>
      <c r="L23" s="12">
        <v>4.13</v>
      </c>
      <c r="M23" s="12">
        <v>752.35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12">
      <c r="A24" s="54" t="s">
        <v>166</v>
      </c>
      <c r="B24" s="10">
        <v>132.7589</v>
      </c>
      <c r="C24" s="11">
        <v>7</v>
      </c>
      <c r="D24" s="11">
        <v>144</v>
      </c>
      <c r="E24" s="11">
        <v>2729</v>
      </c>
      <c r="F24" s="11">
        <v>91906</v>
      </c>
      <c r="G24" s="11">
        <v>355894</v>
      </c>
      <c r="H24" s="12">
        <v>1.73</v>
      </c>
      <c r="I24" s="11">
        <v>184760</v>
      </c>
      <c r="J24" s="11">
        <v>171134</v>
      </c>
      <c r="K24" s="12">
        <v>107.96</v>
      </c>
      <c r="L24" s="12">
        <v>3.87</v>
      </c>
      <c r="M24" s="12">
        <v>2680.75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12">
      <c r="A25" s="54" t="s">
        <v>167</v>
      </c>
      <c r="B25" s="10">
        <v>104.0964</v>
      </c>
      <c r="C25" s="11">
        <v>3</v>
      </c>
      <c r="D25" s="11">
        <v>103</v>
      </c>
      <c r="E25" s="11">
        <v>1635</v>
      </c>
      <c r="F25" s="11">
        <v>80539</v>
      </c>
      <c r="G25" s="11">
        <v>328911</v>
      </c>
      <c r="H25" s="12">
        <v>1.6</v>
      </c>
      <c r="I25" s="11">
        <v>170424</v>
      </c>
      <c r="J25" s="11">
        <v>158487</v>
      </c>
      <c r="K25" s="12">
        <v>107.53</v>
      </c>
      <c r="L25" s="12">
        <v>4.08</v>
      </c>
      <c r="M25" s="12">
        <v>3159.68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12">
      <c r="A26" s="54" t="s">
        <v>168</v>
      </c>
      <c r="B26" s="10">
        <v>163.4256</v>
      </c>
      <c r="C26" s="11">
        <v>8</v>
      </c>
      <c r="D26" s="11">
        <v>223</v>
      </c>
      <c r="E26" s="11">
        <v>4285</v>
      </c>
      <c r="F26" s="11">
        <v>207629</v>
      </c>
      <c r="G26" s="11">
        <v>774197</v>
      </c>
      <c r="H26" s="12">
        <v>3.76</v>
      </c>
      <c r="I26" s="11">
        <v>389747</v>
      </c>
      <c r="J26" s="11">
        <v>384450</v>
      </c>
      <c r="K26" s="12">
        <v>101.38</v>
      </c>
      <c r="L26" s="12">
        <v>3.73</v>
      </c>
      <c r="M26" s="12">
        <v>4737.31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12">
      <c r="A27" s="54" t="s">
        <v>169</v>
      </c>
      <c r="B27" s="10">
        <v>60.0256</v>
      </c>
      <c r="C27" s="11">
        <v>2</v>
      </c>
      <c r="D27" s="11">
        <v>110</v>
      </c>
      <c r="E27" s="11">
        <v>1796</v>
      </c>
      <c r="F27" s="11">
        <v>63975</v>
      </c>
      <c r="G27" s="11">
        <v>258468</v>
      </c>
      <c r="H27" s="12">
        <v>1.25</v>
      </c>
      <c r="I27" s="11">
        <v>131558</v>
      </c>
      <c r="J27" s="11">
        <v>126910</v>
      </c>
      <c r="K27" s="12">
        <v>103.66</v>
      </c>
      <c r="L27" s="12">
        <v>4.04</v>
      </c>
      <c r="M27" s="12">
        <v>4305.96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12">
      <c r="A28" s="54" t="s">
        <v>170</v>
      </c>
      <c r="B28" s="10">
        <v>175.6456</v>
      </c>
      <c r="C28" s="11">
        <v>7</v>
      </c>
      <c r="D28" s="11">
        <v>253</v>
      </c>
      <c r="E28" s="11">
        <v>4863</v>
      </c>
      <c r="F28" s="11">
        <v>180520</v>
      </c>
      <c r="G28" s="11">
        <v>689541</v>
      </c>
      <c r="H28" s="12">
        <v>3.35</v>
      </c>
      <c r="I28" s="11">
        <v>350800</v>
      </c>
      <c r="J28" s="11">
        <v>338741</v>
      </c>
      <c r="K28" s="12">
        <v>103.56</v>
      </c>
      <c r="L28" s="12">
        <v>3.82</v>
      </c>
      <c r="M28" s="12">
        <v>3925.75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s="17" customFormat="1" ht="12" customHeight="1">
      <c r="A29" s="64" t="s">
        <v>133</v>
      </c>
      <c r="B29" s="23">
        <v>271.7997</v>
      </c>
      <c r="C29" s="24">
        <v>12</v>
      </c>
      <c r="D29" s="24">
        <v>440</v>
      </c>
      <c r="E29" s="24">
        <v>9725</v>
      </c>
      <c r="F29" s="24">
        <v>816734</v>
      </c>
      <c r="G29" s="24">
        <v>2717992</v>
      </c>
      <c r="H29" s="25">
        <v>13.19</v>
      </c>
      <c r="I29" s="24">
        <v>1369556</v>
      </c>
      <c r="J29" s="24">
        <v>1348436</v>
      </c>
      <c r="K29" s="25">
        <v>101.57</v>
      </c>
      <c r="L29" s="25">
        <v>3.33</v>
      </c>
      <c r="M29" s="25">
        <v>9999.98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</row>
    <row r="30" spans="1:41" s="17" customFormat="1" ht="12" customHeight="1">
      <c r="A30" s="64" t="s">
        <v>134</v>
      </c>
      <c r="B30" s="23">
        <v>153.6029</v>
      </c>
      <c r="C30" s="24">
        <v>11</v>
      </c>
      <c r="D30" s="24">
        <v>466</v>
      </c>
      <c r="E30" s="24">
        <v>9280</v>
      </c>
      <c r="F30" s="24">
        <v>385456</v>
      </c>
      <c r="G30" s="24">
        <v>1396425</v>
      </c>
      <c r="H30" s="25">
        <v>6.78</v>
      </c>
      <c r="I30" s="24">
        <v>714701</v>
      </c>
      <c r="J30" s="24">
        <v>681724</v>
      </c>
      <c r="K30" s="25">
        <v>104.84</v>
      </c>
      <c r="L30" s="25">
        <v>3.62</v>
      </c>
      <c r="M30" s="25">
        <v>9091.14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</row>
    <row r="31" spans="1:41" s="17" customFormat="1" ht="12" customHeight="1">
      <c r="A31" s="64" t="s">
        <v>171</v>
      </c>
      <c r="B31" s="23">
        <v>181.856</v>
      </c>
      <c r="C31" s="24">
        <v>10</v>
      </c>
      <c r="D31" s="24">
        <v>59</v>
      </c>
      <c r="E31" s="24">
        <v>853</v>
      </c>
      <c r="F31" s="24">
        <v>10572</v>
      </c>
      <c r="G31" s="24">
        <v>48989</v>
      </c>
      <c r="H31" s="25">
        <v>0.24</v>
      </c>
      <c r="I31" s="24">
        <v>25560</v>
      </c>
      <c r="J31" s="24">
        <v>23429</v>
      </c>
      <c r="K31" s="25">
        <v>109.1</v>
      </c>
      <c r="L31" s="25">
        <v>4.63</v>
      </c>
      <c r="M31" s="25">
        <v>269.38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</row>
    <row r="32" spans="1:41" s="17" customFormat="1" ht="12" customHeight="1">
      <c r="A32" s="54" t="s">
        <v>172</v>
      </c>
      <c r="B32" s="10">
        <v>153.056</v>
      </c>
      <c r="C32" s="11">
        <v>0</v>
      </c>
      <c r="D32" s="11">
        <v>0</v>
      </c>
      <c r="E32" s="11">
        <v>0</v>
      </c>
      <c r="F32" s="11">
        <v>9218</v>
      </c>
      <c r="G32" s="11">
        <v>43442</v>
      </c>
      <c r="H32" s="12">
        <v>0.21</v>
      </c>
      <c r="I32" s="11">
        <v>22506</v>
      </c>
      <c r="J32" s="11">
        <v>20936</v>
      </c>
      <c r="K32" s="12">
        <v>107.5</v>
      </c>
      <c r="L32" s="12">
        <v>4.71</v>
      </c>
      <c r="M32" s="12">
        <v>283.83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</row>
    <row r="33" spans="1:41" s="17" customFormat="1" ht="12" customHeight="1" thickBot="1">
      <c r="A33" s="65" t="s">
        <v>173</v>
      </c>
      <c r="B33" s="10">
        <v>28.8</v>
      </c>
      <c r="C33" s="11">
        <v>0</v>
      </c>
      <c r="D33" s="11">
        <v>0</v>
      </c>
      <c r="E33" s="11">
        <v>0</v>
      </c>
      <c r="F33" s="11">
        <v>1354</v>
      </c>
      <c r="G33" s="11">
        <v>5547</v>
      </c>
      <c r="H33" s="12">
        <v>0.03</v>
      </c>
      <c r="I33" s="11">
        <v>3054</v>
      </c>
      <c r="J33" s="11">
        <v>2493</v>
      </c>
      <c r="K33" s="12">
        <v>122.5</v>
      </c>
      <c r="L33" s="12">
        <v>4.1</v>
      </c>
      <c r="M33" s="12">
        <v>192.6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</row>
    <row r="34" spans="1:26" s="9" customFormat="1" ht="11.25" customHeight="1" thickTop="1">
      <c r="A34" s="96" t="s">
        <v>136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">
      <c r="A35" s="26" t="s">
        <v>137</v>
      </c>
      <c r="B35" s="27">
        <f aca="true" t="shared" si="0" ref="B35:G35">SUM(B36:B39)</f>
        <v>36000.0158</v>
      </c>
      <c r="C35" s="28">
        <f t="shared" si="0"/>
        <v>359</v>
      </c>
      <c r="D35" s="28">
        <f t="shared" si="0"/>
        <v>7353</v>
      </c>
      <c r="E35" s="28">
        <f t="shared" si="0"/>
        <v>131390</v>
      </c>
      <c r="F35" s="28">
        <f t="shared" si="0"/>
        <v>5216613</v>
      </c>
      <c r="G35" s="28">
        <f t="shared" si="0"/>
        <v>20556842</v>
      </c>
      <c r="H35" s="29">
        <f>G35/$G$35*100</f>
        <v>100</v>
      </c>
      <c r="I35" s="28">
        <f>SUM(I36:I39)</f>
        <v>10614716</v>
      </c>
      <c r="J35" s="28">
        <f>SUM(J36:J39)</f>
        <v>9942126</v>
      </c>
      <c r="K35" s="29">
        <f>I35/J35*100</f>
        <v>106.76505206230537</v>
      </c>
      <c r="L35" s="29">
        <f>G35/F35</f>
        <v>3.940649229682171</v>
      </c>
      <c r="M35" s="29">
        <f>G35/B35</f>
        <v>571.0231382731782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">
      <c r="A36" s="66" t="s">
        <v>138</v>
      </c>
      <c r="B36" s="30">
        <f aca="true" t="shared" si="1" ref="B36:G36">SUM(B$29,B$24:B$25,B$8:B$11)</f>
        <v>7347.230299999999</v>
      </c>
      <c r="C36" s="31">
        <f t="shared" si="1"/>
        <v>89</v>
      </c>
      <c r="D36" s="31">
        <f t="shared" si="1"/>
        <v>2284</v>
      </c>
      <c r="E36" s="31">
        <f t="shared" si="1"/>
        <v>44616</v>
      </c>
      <c r="F36" s="31">
        <f t="shared" si="1"/>
        <v>2341321</v>
      </c>
      <c r="G36" s="32">
        <f t="shared" si="1"/>
        <v>8728448</v>
      </c>
      <c r="H36" s="33">
        <f>G36/$G$35*100</f>
        <v>42.46006268861725</v>
      </c>
      <c r="I36" s="31">
        <f>SUM(I$29,I$24:I$25,I$8:I$11)</f>
        <v>4473750</v>
      </c>
      <c r="J36" s="31">
        <f>SUM(J$29,J$24:J$25,J$8:J$11)</f>
        <v>4254698</v>
      </c>
      <c r="K36" s="33">
        <f>I36/J36*100</f>
        <v>105.1484735226801</v>
      </c>
      <c r="L36" s="33">
        <f>G36/F36</f>
        <v>3.728001414586039</v>
      </c>
      <c r="M36" s="33">
        <f>G36/B36</f>
        <v>1187.9916163782154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">
      <c r="A37" s="67" t="s">
        <v>140</v>
      </c>
      <c r="B37" s="30">
        <f aca="true" t="shared" si="2" ref="B37:G37">SUM(B$26,B$12:B$16)</f>
        <v>10506.878799999999</v>
      </c>
      <c r="C37" s="31">
        <f t="shared" si="2"/>
        <v>106</v>
      </c>
      <c r="D37" s="31">
        <f t="shared" si="2"/>
        <v>2073</v>
      </c>
      <c r="E37" s="31">
        <f t="shared" si="2"/>
        <v>33547</v>
      </c>
      <c r="F37" s="31">
        <f t="shared" si="2"/>
        <v>1194216</v>
      </c>
      <c r="G37" s="32">
        <f t="shared" si="2"/>
        <v>5159201</v>
      </c>
      <c r="H37" s="33">
        <f>G37/$G$35*100</f>
        <v>25.097244995121333</v>
      </c>
      <c r="I37" s="31">
        <f>SUM(I$26,I$12:I$16)</f>
        <v>2666634</v>
      </c>
      <c r="J37" s="31">
        <f>SUM(J$26,J$12:J$16)</f>
        <v>2492567</v>
      </c>
      <c r="K37" s="33">
        <f>I37/J37*100</f>
        <v>106.98344317324269</v>
      </c>
      <c r="L37" s="33">
        <f>G37/F37</f>
        <v>4.320157324973037</v>
      </c>
      <c r="M37" s="33">
        <f>G37/B37</f>
        <v>491.0307902285882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">
      <c r="A38" s="67" t="s">
        <v>139</v>
      </c>
      <c r="B38" s="30">
        <f aca="true" t="shared" si="3" ref="B38:G38">SUM(B$27:B$28,B$30,B$17:B$20,B$23)</f>
        <v>10002.0827</v>
      </c>
      <c r="C38" s="31">
        <f t="shared" si="3"/>
        <v>135</v>
      </c>
      <c r="D38" s="31">
        <f t="shared" si="3"/>
        <v>2678</v>
      </c>
      <c r="E38" s="31">
        <f t="shared" si="3"/>
        <v>46915</v>
      </c>
      <c r="F38" s="31">
        <f t="shared" si="3"/>
        <v>1530173</v>
      </c>
      <c r="G38" s="32">
        <f t="shared" si="3"/>
        <v>6059816</v>
      </c>
      <c r="H38" s="33">
        <f>G38/$G$35*100</f>
        <v>29.4783410798215</v>
      </c>
      <c r="I38" s="31">
        <f>SUM(I$27:I$28,I$30,I$17:I$20,I$23)</f>
        <v>3143062</v>
      </c>
      <c r="J38" s="31">
        <f>SUM(J$27:J$28,J$30,J$17:J$20,J$23)</f>
        <v>2916754</v>
      </c>
      <c r="K38" s="33">
        <f>I38/J38*100</f>
        <v>107.75889910496394</v>
      </c>
      <c r="L38" s="33">
        <f>G38/F38</f>
        <v>3.9602162631284177</v>
      </c>
      <c r="M38" s="33">
        <f>G38/B38</f>
        <v>605.8554184919906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">
      <c r="A39" s="67" t="s">
        <v>142</v>
      </c>
      <c r="B39" s="34">
        <f aca="true" t="shared" si="4" ref="B39:G39">SUM(B$21:B$22)</f>
        <v>8143.824</v>
      </c>
      <c r="C39" s="35">
        <f t="shared" si="4"/>
        <v>29</v>
      </c>
      <c r="D39" s="35">
        <f t="shared" si="4"/>
        <v>318</v>
      </c>
      <c r="E39" s="35">
        <f t="shared" si="4"/>
        <v>6312</v>
      </c>
      <c r="F39" s="35">
        <f t="shared" si="4"/>
        <v>150903</v>
      </c>
      <c r="G39" s="36">
        <f t="shared" si="4"/>
        <v>609377</v>
      </c>
      <c r="H39" s="33">
        <f>G39/$G$35*100</f>
        <v>2.9643512364399163</v>
      </c>
      <c r="I39" s="35">
        <f>SUM(I$21:I$22)</f>
        <v>331270</v>
      </c>
      <c r="J39" s="35">
        <f>SUM(J$21:J$22)</f>
        <v>278107</v>
      </c>
      <c r="K39" s="33">
        <f>I39/J39*100</f>
        <v>119.11602368872411</v>
      </c>
      <c r="L39" s="33">
        <f>G39/F39</f>
        <v>4.038203349171322</v>
      </c>
      <c r="M39" s="33">
        <f>G39/B39</f>
        <v>74.82688722153131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">
      <c r="A40" s="14" t="s">
        <v>25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">
      <c r="A41" s="14" t="s">
        <v>26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">
      <c r="A42" s="14" t="s">
        <v>27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">
      <c r="A43" s="14" t="s">
        <v>28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41" ht="1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2:41" ht="1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2:41" ht="1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2:41" ht="1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2:41" ht="1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2:41" ht="1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2:41" ht="1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2:41" ht="1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2:41" ht="1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:41" ht="1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:41" ht="1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:41" ht="1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2:41" ht="1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:41" ht="1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2:41" ht="1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2:41" ht="1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2:41" ht="1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2:41" ht="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</sheetData>
  <mergeCells count="3">
    <mergeCell ref="A34:M34"/>
    <mergeCell ref="A1:M1"/>
    <mergeCell ref="A2:M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6"/>
  <sheetViews>
    <sheetView workbookViewId="0" topLeftCell="A19">
      <selection activeCell="B10" sqref="B10"/>
    </sheetView>
  </sheetViews>
  <sheetFormatPr defaultColWidth="9.33203125" defaultRowHeight="12"/>
  <cols>
    <col min="1" max="1" width="13.66015625" style="17" customWidth="1"/>
    <col min="2" max="2" width="13.16015625" style="17" customWidth="1"/>
    <col min="3" max="3" width="12.16015625" style="17" customWidth="1"/>
    <col min="4" max="4" width="8.16015625" style="17" customWidth="1"/>
    <col min="5" max="5" width="8.33203125" style="17" customWidth="1"/>
    <col min="6" max="6" width="9.66015625" style="17" customWidth="1"/>
    <col min="7" max="7" width="10.5" style="17" customWidth="1"/>
    <col min="8" max="8" width="8.5" style="17" customWidth="1"/>
    <col min="9" max="9" width="10.5" style="17" customWidth="1"/>
    <col min="10" max="10" width="10.16015625" style="17" customWidth="1"/>
    <col min="11" max="11" width="11" style="17" customWidth="1"/>
    <col min="12" max="12" width="13.16015625" style="17" customWidth="1"/>
    <col min="13" max="13" width="11.16015625" style="17" customWidth="1"/>
    <col min="14" max="16384" width="9.33203125" style="17" customWidth="1"/>
  </cols>
  <sheetData>
    <row r="1" spans="1:13" s="50" customFormat="1" ht="24.75" customHeight="1">
      <c r="A1" s="81" t="s">
        <v>149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s="51" customFormat="1" ht="40.5" customHeight="1">
      <c r="A2" s="55" t="s">
        <v>143</v>
      </c>
      <c r="B2" s="55" t="s">
        <v>57</v>
      </c>
      <c r="C2" s="57" t="s">
        <v>45</v>
      </c>
      <c r="D2" s="57" t="s">
        <v>46</v>
      </c>
      <c r="E2" s="57" t="s">
        <v>47</v>
      </c>
      <c r="F2" s="55" t="s">
        <v>48</v>
      </c>
      <c r="G2" s="55" t="s">
        <v>49</v>
      </c>
      <c r="H2" s="55" t="s">
        <v>50</v>
      </c>
      <c r="I2" s="55" t="s">
        <v>51</v>
      </c>
      <c r="J2" s="55" t="s">
        <v>52</v>
      </c>
      <c r="K2" s="57" t="s">
        <v>53</v>
      </c>
      <c r="L2" s="57" t="s">
        <v>54</v>
      </c>
      <c r="M2" s="57" t="s">
        <v>55</v>
      </c>
    </row>
    <row r="3" spans="1:13" s="59" customFormat="1" ht="45.75" customHeight="1">
      <c r="A3" s="58" t="s">
        <v>144</v>
      </c>
      <c r="B3" s="58" t="s">
        <v>178</v>
      </c>
      <c r="C3" s="58" t="s">
        <v>85</v>
      </c>
      <c r="D3" s="58" t="s">
        <v>86</v>
      </c>
      <c r="E3" s="58" t="s">
        <v>87</v>
      </c>
      <c r="F3" s="58" t="s">
        <v>88</v>
      </c>
      <c r="G3" s="58" t="s">
        <v>89</v>
      </c>
      <c r="H3" s="58" t="s">
        <v>90</v>
      </c>
      <c r="I3" s="58" t="s">
        <v>91</v>
      </c>
      <c r="J3" s="58" t="s">
        <v>92</v>
      </c>
      <c r="K3" s="58" t="s">
        <v>93</v>
      </c>
      <c r="L3" s="58" t="s">
        <v>94</v>
      </c>
      <c r="M3" s="58" t="s">
        <v>179</v>
      </c>
    </row>
    <row r="4" spans="1:36" ht="12">
      <c r="A4" s="2" t="s">
        <v>95</v>
      </c>
      <c r="B4" s="23">
        <v>36140.2675</v>
      </c>
      <c r="C4" s="24">
        <v>361</v>
      </c>
      <c r="D4" s="24">
        <v>6610</v>
      </c>
      <c r="E4" s="24">
        <v>89776</v>
      </c>
      <c r="F4" s="24">
        <v>2002493</v>
      </c>
      <c r="G4" s="24">
        <v>11149139</v>
      </c>
      <c r="H4" s="25">
        <v>33.07</v>
      </c>
      <c r="I4" s="24">
        <v>5715463</v>
      </c>
      <c r="J4" s="24">
        <v>5433676</v>
      </c>
      <c r="K4" s="25">
        <v>105.19</v>
      </c>
      <c r="L4" s="25">
        <v>5.57</v>
      </c>
      <c r="M4" s="25">
        <v>308.5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6" ht="12">
      <c r="A5" s="2" t="s">
        <v>98</v>
      </c>
      <c r="B5" s="23">
        <v>36140.2675</v>
      </c>
      <c r="C5" s="24">
        <v>361</v>
      </c>
      <c r="D5" s="24">
        <v>6610</v>
      </c>
      <c r="E5" s="24">
        <v>89780</v>
      </c>
      <c r="F5" s="24">
        <v>2060500</v>
      </c>
      <c r="G5" s="24">
        <v>11574942</v>
      </c>
      <c r="H5" s="25">
        <v>38.19</v>
      </c>
      <c r="I5" s="24">
        <v>5934878</v>
      </c>
      <c r="J5" s="24">
        <v>5640064</v>
      </c>
      <c r="K5" s="25">
        <v>105.23</v>
      </c>
      <c r="L5" s="25">
        <v>5.62</v>
      </c>
      <c r="M5" s="25">
        <v>320.28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1:36" ht="12">
      <c r="A6" s="2" t="s">
        <v>96</v>
      </c>
      <c r="B6" s="23">
        <v>36140.2675</v>
      </c>
      <c r="C6" s="24">
        <v>361</v>
      </c>
      <c r="D6" s="24">
        <v>6654</v>
      </c>
      <c r="E6" s="24">
        <v>91316</v>
      </c>
      <c r="F6" s="24">
        <v>2118281</v>
      </c>
      <c r="G6" s="24">
        <v>11949260</v>
      </c>
      <c r="H6" s="25">
        <v>32.34</v>
      </c>
      <c r="I6" s="24">
        <v>6131600</v>
      </c>
      <c r="J6" s="24">
        <v>5817660</v>
      </c>
      <c r="K6" s="25">
        <v>105.4</v>
      </c>
      <c r="L6" s="25">
        <v>5.64</v>
      </c>
      <c r="M6" s="25">
        <v>330.64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12">
      <c r="A7" s="2" t="s">
        <v>97</v>
      </c>
      <c r="B7" s="23">
        <v>36140.2675</v>
      </c>
      <c r="C7" s="24">
        <v>361</v>
      </c>
      <c r="D7" s="24">
        <v>6662</v>
      </c>
      <c r="E7" s="24">
        <v>91811</v>
      </c>
      <c r="F7" s="24">
        <v>2187612</v>
      </c>
      <c r="G7" s="24">
        <v>12325025</v>
      </c>
      <c r="H7" s="25">
        <v>31.45</v>
      </c>
      <c r="I7" s="24">
        <v>6330248</v>
      </c>
      <c r="J7" s="24">
        <v>5994777</v>
      </c>
      <c r="K7" s="25">
        <v>105.6</v>
      </c>
      <c r="L7" s="25">
        <v>5.63</v>
      </c>
      <c r="M7" s="25">
        <v>341.03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ht="12">
      <c r="A8" s="2" t="s">
        <v>99</v>
      </c>
      <c r="B8" s="23">
        <v>36140.2675</v>
      </c>
      <c r="C8" s="24">
        <v>361</v>
      </c>
      <c r="D8" s="24">
        <v>6684</v>
      </c>
      <c r="E8" s="24">
        <v>92440</v>
      </c>
      <c r="F8" s="24">
        <v>2257031</v>
      </c>
      <c r="G8" s="24">
        <v>12698700</v>
      </c>
      <c r="H8" s="25">
        <v>30.32</v>
      </c>
      <c r="I8" s="24">
        <v>6527711</v>
      </c>
      <c r="J8" s="24">
        <v>6170989</v>
      </c>
      <c r="K8" s="25">
        <v>105.78</v>
      </c>
      <c r="L8" s="25">
        <v>5.63</v>
      </c>
      <c r="M8" s="25">
        <v>351.37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</row>
    <row r="9" spans="1:36" ht="12">
      <c r="A9" s="2" t="s">
        <v>100</v>
      </c>
      <c r="B9" s="23">
        <v>36140.2675</v>
      </c>
      <c r="C9" s="24">
        <v>361</v>
      </c>
      <c r="D9" s="24">
        <v>6724</v>
      </c>
      <c r="E9" s="24">
        <v>93478</v>
      </c>
      <c r="F9" s="24">
        <v>2331131</v>
      </c>
      <c r="G9" s="24">
        <v>13049605</v>
      </c>
      <c r="H9" s="25">
        <v>27.63</v>
      </c>
      <c r="I9" s="24">
        <v>6712760</v>
      </c>
      <c r="J9" s="24">
        <v>6336845</v>
      </c>
      <c r="K9" s="25">
        <v>105.93</v>
      </c>
      <c r="L9" s="25">
        <v>5.6</v>
      </c>
      <c r="M9" s="25">
        <v>361.08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ht="12">
      <c r="A10" s="2" t="s">
        <v>101</v>
      </c>
      <c r="B10" s="23">
        <v>36140.2675</v>
      </c>
      <c r="C10" s="24">
        <v>361</v>
      </c>
      <c r="D10" s="24">
        <v>6820</v>
      </c>
      <c r="E10" s="24">
        <v>95291</v>
      </c>
      <c r="F10" s="24">
        <v>2388152</v>
      </c>
      <c r="G10" s="24">
        <v>13371083</v>
      </c>
      <c r="H10" s="25">
        <v>24.64</v>
      </c>
      <c r="I10" s="24">
        <v>6879300</v>
      </c>
      <c r="J10" s="24">
        <v>6491783</v>
      </c>
      <c r="K10" s="25">
        <v>105.97</v>
      </c>
      <c r="L10" s="25">
        <v>5.6</v>
      </c>
      <c r="M10" s="25">
        <v>369.98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</row>
    <row r="11" spans="1:36" ht="12">
      <c r="A11" s="2" t="s">
        <v>102</v>
      </c>
      <c r="B11" s="23">
        <v>36140.2675</v>
      </c>
      <c r="C11" s="24">
        <v>361</v>
      </c>
      <c r="D11" s="24">
        <v>6842</v>
      </c>
      <c r="E11" s="24">
        <v>96135</v>
      </c>
      <c r="F11" s="24">
        <v>2478481</v>
      </c>
      <c r="G11" s="24">
        <v>13725991</v>
      </c>
      <c r="H11" s="25">
        <v>26.54</v>
      </c>
      <c r="I11" s="24">
        <v>7069306</v>
      </c>
      <c r="J11" s="24">
        <v>6656685</v>
      </c>
      <c r="K11" s="25">
        <v>106.2</v>
      </c>
      <c r="L11" s="25">
        <v>5.54</v>
      </c>
      <c r="M11" s="25">
        <v>379.8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</row>
    <row r="12" spans="1:36" ht="12">
      <c r="A12" s="2" t="s">
        <v>103</v>
      </c>
      <c r="B12" s="23">
        <v>36140.2675</v>
      </c>
      <c r="C12" s="24">
        <v>361</v>
      </c>
      <c r="D12" s="24">
        <v>6881</v>
      </c>
      <c r="E12" s="24">
        <v>97200</v>
      </c>
      <c r="F12" s="24">
        <v>2539867</v>
      </c>
      <c r="G12" s="24">
        <v>14389591</v>
      </c>
      <c r="H12" s="25">
        <v>48.35</v>
      </c>
      <c r="I12" s="24">
        <v>7571168</v>
      </c>
      <c r="J12" s="24">
        <v>6818423</v>
      </c>
      <c r="K12" s="25">
        <v>111.04</v>
      </c>
      <c r="L12" s="25">
        <v>5.67</v>
      </c>
      <c r="M12" s="25">
        <v>401.18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</row>
    <row r="13" spans="1:36" ht="12">
      <c r="A13" s="2" t="s">
        <v>104</v>
      </c>
      <c r="B13" s="23">
        <v>36140.2675</v>
      </c>
      <c r="C13" s="24">
        <v>361</v>
      </c>
      <c r="D13" s="24">
        <v>7093</v>
      </c>
      <c r="E13" s="24">
        <v>102338</v>
      </c>
      <c r="F13" s="24">
        <v>2632866</v>
      </c>
      <c r="G13" s="24">
        <v>14753911</v>
      </c>
      <c r="H13" s="25">
        <v>25.32</v>
      </c>
      <c r="I13" s="24">
        <v>7772742</v>
      </c>
      <c r="J13" s="24">
        <v>6981169</v>
      </c>
      <c r="K13" s="25">
        <v>111.34</v>
      </c>
      <c r="L13" s="25">
        <v>5.6</v>
      </c>
      <c r="M13" s="25">
        <v>408.24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</row>
    <row r="14" spans="1:36" ht="12">
      <c r="A14" s="2" t="s">
        <v>105</v>
      </c>
      <c r="B14" s="23">
        <v>36160.4965</v>
      </c>
      <c r="C14" s="24">
        <v>361</v>
      </c>
      <c r="D14" s="24">
        <v>7135</v>
      </c>
      <c r="E14" s="24">
        <v>103600</v>
      </c>
      <c r="F14" s="24">
        <v>2715540</v>
      </c>
      <c r="G14" s="24">
        <v>15073216</v>
      </c>
      <c r="H14" s="25">
        <v>21.64</v>
      </c>
      <c r="I14" s="24">
        <v>7935158</v>
      </c>
      <c r="J14" s="24">
        <v>7138058</v>
      </c>
      <c r="K14" s="25">
        <v>111.17</v>
      </c>
      <c r="L14" s="25">
        <v>5.55</v>
      </c>
      <c r="M14" s="25">
        <v>416.84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</row>
    <row r="15" spans="1:36" ht="12">
      <c r="A15" s="2" t="s">
        <v>106</v>
      </c>
      <c r="B15" s="23">
        <v>36160.4965</v>
      </c>
      <c r="C15" s="24">
        <v>361</v>
      </c>
      <c r="D15" s="24">
        <v>7144</v>
      </c>
      <c r="E15" s="24">
        <v>104250</v>
      </c>
      <c r="F15" s="24">
        <v>2794149</v>
      </c>
      <c r="G15" s="24">
        <v>15367774</v>
      </c>
      <c r="H15" s="25">
        <v>19.54</v>
      </c>
      <c r="I15" s="24">
        <v>8078038</v>
      </c>
      <c r="J15" s="24">
        <v>7289736</v>
      </c>
      <c r="K15" s="25">
        <v>110.81</v>
      </c>
      <c r="L15" s="25">
        <v>5.5</v>
      </c>
      <c r="M15" s="25">
        <v>424.99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  <row r="16" spans="1:36" ht="12">
      <c r="A16" s="2" t="s">
        <v>107</v>
      </c>
      <c r="B16" s="23">
        <v>36160.4965</v>
      </c>
      <c r="C16" s="24">
        <v>350</v>
      </c>
      <c r="D16" s="24">
        <v>7249</v>
      </c>
      <c r="E16" s="24">
        <v>106676</v>
      </c>
      <c r="F16" s="24">
        <v>2878453</v>
      </c>
      <c r="G16" s="24">
        <v>15642467</v>
      </c>
      <c r="H16" s="25">
        <v>17.87</v>
      </c>
      <c r="I16" s="24">
        <v>8215703</v>
      </c>
      <c r="J16" s="24">
        <v>7426764</v>
      </c>
      <c r="K16" s="25">
        <v>110.62</v>
      </c>
      <c r="L16" s="25">
        <v>5.43</v>
      </c>
      <c r="M16" s="25">
        <v>432.58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 spans="1:36" ht="12">
      <c r="A17" s="2" t="s">
        <v>108</v>
      </c>
      <c r="B17" s="23">
        <v>36160.5147</v>
      </c>
      <c r="C17" s="24">
        <v>350</v>
      </c>
      <c r="D17" s="24">
        <v>7420</v>
      </c>
      <c r="E17" s="24">
        <v>109644</v>
      </c>
      <c r="F17" s="24">
        <v>2971248</v>
      </c>
      <c r="G17" s="24">
        <v>15927167</v>
      </c>
      <c r="H17" s="25">
        <v>18.2</v>
      </c>
      <c r="I17" s="24">
        <v>8354012</v>
      </c>
      <c r="J17" s="24">
        <v>7573155</v>
      </c>
      <c r="K17" s="25">
        <v>110.31</v>
      </c>
      <c r="L17" s="25">
        <v>5.36</v>
      </c>
      <c r="M17" s="25">
        <f>G17/B17</f>
        <v>440.4574197059203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</row>
    <row r="18" spans="1:36" ht="12">
      <c r="A18" s="2" t="s">
        <v>109</v>
      </c>
      <c r="B18" s="23">
        <v>36160.8363</v>
      </c>
      <c r="C18" s="24">
        <v>360</v>
      </c>
      <c r="D18" s="24">
        <v>7482</v>
      </c>
      <c r="E18" s="24">
        <v>111295</v>
      </c>
      <c r="F18" s="24">
        <v>3078906</v>
      </c>
      <c r="G18" s="24">
        <v>16223089</v>
      </c>
      <c r="H18" s="25">
        <v>18.58</v>
      </c>
      <c r="I18" s="24">
        <v>8501391</v>
      </c>
      <c r="J18" s="24">
        <v>7721698</v>
      </c>
      <c r="K18" s="25">
        <v>110.1</v>
      </c>
      <c r="L18" s="25">
        <v>5.27</v>
      </c>
      <c r="M18" s="25">
        <f>G18/B18</f>
        <v>448.63699681635956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</row>
    <row r="19" spans="1:36" ht="12">
      <c r="A19" s="2" t="s">
        <v>110</v>
      </c>
      <c r="B19" s="23">
        <v>36160.8363</v>
      </c>
      <c r="C19" s="24">
        <v>371</v>
      </c>
      <c r="D19" s="24">
        <v>7549</v>
      </c>
      <c r="E19" s="24">
        <v>113170</v>
      </c>
      <c r="F19" s="24">
        <v>3194792</v>
      </c>
      <c r="G19" s="24">
        <v>16579737</v>
      </c>
      <c r="H19" s="25">
        <v>21.98</v>
      </c>
      <c r="I19" s="24">
        <v>8678165</v>
      </c>
      <c r="J19" s="24">
        <v>7901572</v>
      </c>
      <c r="K19" s="25">
        <v>109.83</v>
      </c>
      <c r="L19" s="25">
        <v>5.19</v>
      </c>
      <c r="M19" s="25">
        <f>G19/B19</f>
        <v>458.4998218086012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</row>
    <row r="20" spans="1:36" ht="12">
      <c r="A20" s="2" t="s">
        <v>119</v>
      </c>
      <c r="B20" s="23">
        <v>36168.8123</v>
      </c>
      <c r="C20" s="24">
        <v>371</v>
      </c>
      <c r="D20" s="24">
        <v>7575</v>
      </c>
      <c r="E20" s="24">
        <v>114548</v>
      </c>
      <c r="F20" s="24">
        <v>3319158</v>
      </c>
      <c r="G20" s="24">
        <v>16882053</v>
      </c>
      <c r="H20" s="25">
        <v>18.23</v>
      </c>
      <c r="I20" s="24">
        <v>8829635</v>
      </c>
      <c r="J20" s="24">
        <v>8052418</v>
      </c>
      <c r="K20" s="25">
        <v>109.65</v>
      </c>
      <c r="L20" s="25">
        <v>5.09</v>
      </c>
      <c r="M20" s="25">
        <v>466.76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</row>
    <row r="21" spans="1:36" ht="12">
      <c r="A21" s="2" t="s">
        <v>111</v>
      </c>
      <c r="B21" s="23">
        <v>36168.8123</v>
      </c>
      <c r="C21" s="24">
        <v>371</v>
      </c>
      <c r="D21" s="24">
        <v>7313</v>
      </c>
      <c r="E21" s="24">
        <v>114219</v>
      </c>
      <c r="F21" s="24">
        <v>3449116</v>
      </c>
      <c r="G21" s="24">
        <v>17202491</v>
      </c>
      <c r="H21" s="25">
        <v>18.98</v>
      </c>
      <c r="I21" s="24">
        <v>8991263</v>
      </c>
      <c r="J21" s="24">
        <v>8211228</v>
      </c>
      <c r="K21" s="25">
        <v>109.5</v>
      </c>
      <c r="L21" s="25">
        <v>4.99</v>
      </c>
      <c r="M21" s="25">
        <v>475.62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</row>
    <row r="22" spans="1:36" ht="12">
      <c r="A22" s="2" t="s">
        <v>118</v>
      </c>
      <c r="B22" s="23">
        <v>36179.1159</v>
      </c>
      <c r="C22" s="24">
        <v>371</v>
      </c>
      <c r="D22" s="24">
        <v>7332</v>
      </c>
      <c r="E22" s="24">
        <v>116695</v>
      </c>
      <c r="F22" s="24">
        <v>3604443</v>
      </c>
      <c r="G22" s="24">
        <v>17543067</v>
      </c>
      <c r="H22" s="25">
        <v>19.8</v>
      </c>
      <c r="I22" s="24">
        <v>9160239</v>
      </c>
      <c r="J22" s="24">
        <v>8382828</v>
      </c>
      <c r="K22" s="25">
        <v>109.27</v>
      </c>
      <c r="L22" s="25">
        <v>4.87</v>
      </c>
      <c r="M22" s="25">
        <v>484.89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</row>
    <row r="23" spans="1:36" ht="12">
      <c r="A23" s="2" t="s">
        <v>112</v>
      </c>
      <c r="B23" s="23">
        <v>36179.1159</v>
      </c>
      <c r="C23" s="24">
        <v>371</v>
      </c>
      <c r="D23" s="24">
        <v>7379</v>
      </c>
      <c r="E23" s="24">
        <v>119117</v>
      </c>
      <c r="F23" s="24">
        <v>3755086</v>
      </c>
      <c r="G23" s="24">
        <v>17866008</v>
      </c>
      <c r="H23" s="25">
        <v>18.41</v>
      </c>
      <c r="I23" s="24">
        <v>9320105</v>
      </c>
      <c r="J23" s="24">
        <v>8545903</v>
      </c>
      <c r="K23" s="25">
        <v>109.06</v>
      </c>
      <c r="L23" s="25">
        <v>4.76</v>
      </c>
      <c r="M23" s="25">
        <v>493.82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</row>
    <row r="24" spans="1:36" ht="12">
      <c r="A24" s="2" t="s">
        <v>113</v>
      </c>
      <c r="B24" s="23">
        <v>36179.1159</v>
      </c>
      <c r="C24" s="24">
        <v>371</v>
      </c>
      <c r="D24" s="24">
        <v>7270</v>
      </c>
      <c r="E24" s="24">
        <v>121406</v>
      </c>
      <c r="F24" s="24">
        <v>3906015</v>
      </c>
      <c r="G24" s="24">
        <v>18193955</v>
      </c>
      <c r="H24" s="25">
        <v>18.36</v>
      </c>
      <c r="I24" s="24">
        <v>9479508</v>
      </c>
      <c r="J24" s="24">
        <v>8714447</v>
      </c>
      <c r="K24" s="25">
        <v>108.78</v>
      </c>
      <c r="L24" s="25">
        <v>4.66</v>
      </c>
      <c r="M24" s="25">
        <v>502.89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</row>
    <row r="25" spans="1:36" ht="12">
      <c r="A25" s="2" t="s">
        <v>114</v>
      </c>
      <c r="B25" s="23">
        <v>36179.1159</v>
      </c>
      <c r="C25" s="24">
        <v>368</v>
      </c>
      <c r="D25" s="24">
        <v>7319</v>
      </c>
      <c r="E25" s="24">
        <v>125660</v>
      </c>
      <c r="F25" s="24">
        <v>4042529</v>
      </c>
      <c r="G25" s="24">
        <v>18515754</v>
      </c>
      <c r="H25" s="25">
        <v>17.69</v>
      </c>
      <c r="I25" s="24">
        <v>9636285</v>
      </c>
      <c r="J25" s="24">
        <v>8879469</v>
      </c>
      <c r="K25" s="25">
        <v>108.52</v>
      </c>
      <c r="L25" s="25">
        <v>4.58</v>
      </c>
      <c r="M25" s="25">
        <v>511.78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</row>
    <row r="26" spans="1:36" ht="12">
      <c r="A26" s="2" t="s">
        <v>115</v>
      </c>
      <c r="B26" s="23">
        <v>36179.1159</v>
      </c>
      <c r="C26" s="24">
        <v>368</v>
      </c>
      <c r="D26" s="24">
        <v>7324</v>
      </c>
      <c r="E26" s="24">
        <v>126015</v>
      </c>
      <c r="F26" s="24">
        <v>4154944</v>
      </c>
      <c r="G26" s="24">
        <v>18790538</v>
      </c>
      <c r="H26" s="25">
        <v>14.84</v>
      </c>
      <c r="I26" s="24">
        <v>9769572</v>
      </c>
      <c r="J26" s="24">
        <v>9020966</v>
      </c>
      <c r="K26" s="25">
        <v>108.3</v>
      </c>
      <c r="L26" s="25">
        <v>4.52</v>
      </c>
      <c r="M26" s="25">
        <v>519.38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</row>
    <row r="27" spans="1:36" ht="12">
      <c r="A27" s="2" t="s">
        <v>116</v>
      </c>
      <c r="B27" s="23">
        <v>36179.1159</v>
      </c>
      <c r="C27" s="24">
        <v>368</v>
      </c>
      <c r="D27" s="24">
        <v>7339</v>
      </c>
      <c r="E27" s="24">
        <v>128761</v>
      </c>
      <c r="F27" s="24">
        <v>4257171</v>
      </c>
      <c r="G27" s="24">
        <v>19069194</v>
      </c>
      <c r="H27" s="25">
        <v>14.83</v>
      </c>
      <c r="I27" s="24">
        <v>9904853</v>
      </c>
      <c r="J27" s="24">
        <v>9164341</v>
      </c>
      <c r="K27" s="25">
        <v>108.08</v>
      </c>
      <c r="L27" s="25">
        <v>4.48</v>
      </c>
      <c r="M27" s="25">
        <v>527.08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</row>
    <row r="28" spans="1:36" ht="12">
      <c r="A28" s="2" t="s">
        <v>117</v>
      </c>
      <c r="B28" s="23">
        <v>36179.1159</v>
      </c>
      <c r="C28" s="24">
        <v>368</v>
      </c>
      <c r="D28" s="24">
        <v>7361</v>
      </c>
      <c r="E28" s="24">
        <v>130415</v>
      </c>
      <c r="F28" s="24">
        <v>4371200</v>
      </c>
      <c r="G28" s="24">
        <v>19313825</v>
      </c>
      <c r="H28" s="25">
        <v>12.83</v>
      </c>
      <c r="I28" s="24">
        <v>10023344</v>
      </c>
      <c r="J28" s="24">
        <v>9290481</v>
      </c>
      <c r="K28" s="25">
        <v>107.89</v>
      </c>
      <c r="L28" s="25">
        <v>4.42</v>
      </c>
      <c r="M28" s="25">
        <v>533.84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</row>
    <row r="29" spans="1:36" ht="12">
      <c r="A29" s="2" t="s">
        <v>120</v>
      </c>
      <c r="B29" s="23">
        <v>36181.9169</v>
      </c>
      <c r="C29" s="24">
        <v>368</v>
      </c>
      <c r="D29" s="24">
        <v>7411</v>
      </c>
      <c r="E29" s="24">
        <v>131829</v>
      </c>
      <c r="F29" s="24">
        <v>4499787</v>
      </c>
      <c r="G29" s="24">
        <v>19509082</v>
      </c>
      <c r="H29" s="25">
        <v>10.11</v>
      </c>
      <c r="I29" s="24">
        <v>10114710</v>
      </c>
      <c r="J29" s="24">
        <v>9394372</v>
      </c>
      <c r="K29" s="25">
        <v>107.67</v>
      </c>
      <c r="L29" s="25">
        <v>4.34</v>
      </c>
      <c r="M29" s="25">
        <v>539.19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</row>
    <row r="30" spans="1:36" ht="12">
      <c r="A30" s="2" t="s">
        <v>121</v>
      </c>
      <c r="B30" s="23">
        <v>36181.9169</v>
      </c>
      <c r="C30" s="24">
        <v>368</v>
      </c>
      <c r="D30" s="24">
        <v>7424</v>
      </c>
      <c r="E30" s="24">
        <v>133507</v>
      </c>
      <c r="F30" s="24">
        <v>4655214</v>
      </c>
      <c r="G30" s="24">
        <v>19725010</v>
      </c>
      <c r="H30" s="25">
        <v>11.07</v>
      </c>
      <c r="I30" s="24">
        <v>10217434</v>
      </c>
      <c r="J30" s="24">
        <v>9507576</v>
      </c>
      <c r="K30" s="25">
        <v>107.47</v>
      </c>
      <c r="L30" s="25">
        <v>4.24</v>
      </c>
      <c r="M30" s="25">
        <v>545.16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</row>
    <row r="31" spans="1:36" ht="12">
      <c r="A31" s="2" t="s">
        <v>122</v>
      </c>
      <c r="B31" s="23">
        <v>36181.9169</v>
      </c>
      <c r="C31" s="24">
        <v>368</v>
      </c>
      <c r="D31" s="24">
        <v>7430</v>
      </c>
      <c r="E31" s="24">
        <v>135183</v>
      </c>
      <c r="F31" s="24">
        <v>4818056</v>
      </c>
      <c r="G31" s="24">
        <v>19954397</v>
      </c>
      <c r="H31" s="25">
        <v>11.63</v>
      </c>
      <c r="I31" s="24">
        <v>10328081</v>
      </c>
      <c r="J31" s="24">
        <v>9626316</v>
      </c>
      <c r="K31" s="25">
        <v>107.29</v>
      </c>
      <c r="L31" s="25">
        <v>4.14</v>
      </c>
      <c r="M31" s="25">
        <v>551.5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1:36" ht="12">
      <c r="A32" s="2" t="s">
        <v>123</v>
      </c>
      <c r="B32" s="23">
        <v>36181.8718</v>
      </c>
      <c r="C32" s="24">
        <v>358</v>
      </c>
      <c r="D32" s="24">
        <v>7390</v>
      </c>
      <c r="E32" s="24">
        <v>135296</v>
      </c>
      <c r="F32" s="24">
        <v>4954075</v>
      </c>
      <c r="G32" s="24">
        <v>20156587</v>
      </c>
      <c r="H32" s="25">
        <v>10.13</v>
      </c>
      <c r="I32" s="24">
        <v>10424102</v>
      </c>
      <c r="J32" s="24">
        <v>9732485</v>
      </c>
      <c r="K32" s="25">
        <v>107.11</v>
      </c>
      <c r="L32" s="25">
        <v>4.07</v>
      </c>
      <c r="M32" s="25">
        <v>557.09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</row>
    <row r="33" spans="1:36" ht="12">
      <c r="A33" s="2" t="s">
        <v>124</v>
      </c>
      <c r="B33" s="23">
        <v>36181.8718</v>
      </c>
      <c r="C33" s="24">
        <v>369</v>
      </c>
      <c r="D33" s="24">
        <v>7402</v>
      </c>
      <c r="E33" s="24">
        <v>130843</v>
      </c>
      <c r="F33" s="24">
        <v>5103536</v>
      </c>
      <c r="G33" s="24">
        <v>20401305</v>
      </c>
      <c r="H33" s="25">
        <v>12.14</v>
      </c>
      <c r="I33" s="24">
        <v>10540635</v>
      </c>
      <c r="J33" s="24">
        <v>9860670</v>
      </c>
      <c r="K33" s="25">
        <v>106.9</v>
      </c>
      <c r="L33" s="25">
        <v>4</v>
      </c>
      <c r="M33" s="25">
        <v>563.85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</row>
    <row r="34" spans="1:36" ht="15" customHeight="1">
      <c r="A34" s="82" t="s">
        <v>56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</row>
    <row r="35" spans="1:36" ht="12">
      <c r="A35" s="68" t="s">
        <v>146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</row>
    <row r="36" spans="2:36" ht="12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</row>
    <row r="37" spans="2:36" ht="12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</row>
    <row r="38" spans="2:36" ht="12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</row>
    <row r="39" spans="2:36" ht="12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</row>
    <row r="40" spans="2:36" ht="12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</row>
    <row r="41" spans="2:36" ht="12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</row>
    <row r="42" spans="2:36" ht="1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</row>
    <row r="43" spans="2:36" ht="12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</row>
    <row r="44" spans="2:36" ht="12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</row>
    <row r="45" spans="2:36" ht="12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</row>
    <row r="46" spans="2:36" ht="1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</row>
    <row r="47" spans="2:36" ht="1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</row>
    <row r="48" spans="2:36" ht="12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</row>
    <row r="49" spans="2:36" ht="12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</row>
    <row r="50" spans="2:36" ht="12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</row>
    <row r="51" spans="2:36" ht="12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</row>
    <row r="52" spans="2:36" ht="1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</row>
    <row r="53" spans="2:36" ht="1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</row>
    <row r="54" spans="2:36" ht="1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</row>
    <row r="55" spans="2:36" ht="1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</row>
    <row r="56" spans="2:36" ht="1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</row>
    <row r="57" spans="2:36" ht="1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</row>
    <row r="58" spans="2:36" ht="1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</row>
    <row r="59" spans="2:36" ht="1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</row>
    <row r="60" spans="2:36" ht="1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</row>
    <row r="61" spans="2:36" ht="1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</row>
    <row r="62" spans="2:36" ht="1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</row>
    <row r="63" spans="2:36" ht="1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</row>
    <row r="64" spans="2:36" ht="1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</row>
    <row r="65" spans="2:36" ht="1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</row>
    <row r="66" spans="2:36" ht="1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</row>
  </sheetData>
  <mergeCells count="2">
    <mergeCell ref="A1:M1"/>
    <mergeCell ref="A34:M3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workbookViewId="0" topLeftCell="A1">
      <selection activeCell="B5" sqref="B5"/>
    </sheetView>
  </sheetViews>
  <sheetFormatPr defaultColWidth="9.33203125" defaultRowHeight="12"/>
  <cols>
    <col min="1" max="1" width="23.66015625" style="44" customWidth="1"/>
    <col min="2" max="2" width="13.16015625" style="44" customWidth="1"/>
    <col min="3" max="3" width="14.5" style="44" customWidth="1"/>
    <col min="4" max="4" width="9" style="44" customWidth="1"/>
    <col min="5" max="5" width="9.83203125" style="44" customWidth="1"/>
    <col min="6" max="6" width="9.66015625" style="44" customWidth="1"/>
    <col min="7" max="7" width="12" style="44" customWidth="1"/>
    <col min="8" max="8" width="9.33203125" style="44" customWidth="1"/>
    <col min="9" max="9" width="10.5" style="44" customWidth="1"/>
    <col min="10" max="10" width="10.16015625" style="44" customWidth="1"/>
    <col min="11" max="11" width="10.66015625" style="44" customWidth="1"/>
    <col min="12" max="12" width="12.66015625" style="44" customWidth="1"/>
    <col min="13" max="13" width="15.5" style="44" customWidth="1"/>
    <col min="14" max="16384" width="9.33203125" style="44" customWidth="1"/>
  </cols>
  <sheetData>
    <row r="1" spans="1:13" s="69" customFormat="1" ht="24.75" customHeight="1">
      <c r="A1" s="88" t="s">
        <v>188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69" customFormat="1" ht="12" customHeight="1">
      <c r="A2" s="84" t="s">
        <v>258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s="71" customFormat="1" ht="38.25" customHeight="1">
      <c r="A3" s="55" t="s">
        <v>189</v>
      </c>
      <c r="B3" s="55" t="s">
        <v>190</v>
      </c>
      <c r="C3" s="70" t="s">
        <v>191</v>
      </c>
      <c r="D3" s="70" t="s">
        <v>192</v>
      </c>
      <c r="E3" s="70" t="s">
        <v>193</v>
      </c>
      <c r="F3" s="55" t="s">
        <v>194</v>
      </c>
      <c r="G3" s="55" t="s">
        <v>195</v>
      </c>
      <c r="H3" s="55" t="s">
        <v>196</v>
      </c>
      <c r="I3" s="55" t="s">
        <v>197</v>
      </c>
      <c r="J3" s="55" t="s">
        <v>198</v>
      </c>
      <c r="K3" s="70" t="s">
        <v>199</v>
      </c>
      <c r="L3" s="70" t="s">
        <v>200</v>
      </c>
      <c r="M3" s="70" t="s">
        <v>201</v>
      </c>
    </row>
    <row r="4" spans="1:13" s="73" customFormat="1" ht="45.75" customHeight="1">
      <c r="A4" s="72" t="s">
        <v>202</v>
      </c>
      <c r="B4" s="72" t="s">
        <v>203</v>
      </c>
      <c r="C4" s="72" t="s">
        <v>204</v>
      </c>
      <c r="D4" s="72" t="s">
        <v>205</v>
      </c>
      <c r="E4" s="72" t="s">
        <v>206</v>
      </c>
      <c r="F4" s="72" t="s">
        <v>207</v>
      </c>
      <c r="G4" s="72" t="s">
        <v>208</v>
      </c>
      <c r="H4" s="72" t="s">
        <v>209</v>
      </c>
      <c r="I4" s="72" t="s">
        <v>210</v>
      </c>
      <c r="J4" s="72" t="s">
        <v>211</v>
      </c>
      <c r="K4" s="72" t="s">
        <v>212</v>
      </c>
      <c r="L4" s="72" t="s">
        <v>213</v>
      </c>
      <c r="M4" s="72" t="s">
        <v>214</v>
      </c>
    </row>
    <row r="5" spans="1:13" s="15" customFormat="1" ht="18" customHeight="1">
      <c r="A5" s="4" t="s">
        <v>215</v>
      </c>
      <c r="B5" s="5">
        <v>36188.0354</v>
      </c>
      <c r="C5" s="6">
        <v>368</v>
      </c>
      <c r="D5" s="6">
        <v>7832</v>
      </c>
      <c r="E5" s="6">
        <v>146940</v>
      </c>
      <c r="F5" s="6">
        <v>7282350</v>
      </c>
      <c r="G5" s="6">
        <v>22752547</v>
      </c>
      <c r="H5" s="7">
        <v>100</v>
      </c>
      <c r="I5" s="6">
        <v>11557318</v>
      </c>
      <c r="J5" s="6">
        <v>11195229</v>
      </c>
      <c r="K5" s="7">
        <v>103.23</v>
      </c>
      <c r="L5" s="7">
        <v>3.12</v>
      </c>
      <c r="M5" s="7">
        <v>628.73</v>
      </c>
    </row>
    <row r="6" spans="1:26" s="9" customFormat="1" ht="12">
      <c r="A6" s="64" t="s">
        <v>216</v>
      </c>
      <c r="B6" s="40">
        <v>36006.1794</v>
      </c>
      <c r="C6" s="41">
        <v>358</v>
      </c>
      <c r="D6" s="41">
        <v>7773</v>
      </c>
      <c r="E6" s="41">
        <v>146058</v>
      </c>
      <c r="F6" s="41">
        <v>7253504</v>
      </c>
      <c r="G6" s="41">
        <v>22672737</v>
      </c>
      <c r="H6" s="42">
        <v>99.65</v>
      </c>
      <c r="I6" s="41">
        <v>11514612</v>
      </c>
      <c r="J6" s="41">
        <v>11158125</v>
      </c>
      <c r="K6" s="42">
        <v>103.19</v>
      </c>
      <c r="L6" s="42">
        <v>3.13</v>
      </c>
      <c r="M6" s="42">
        <v>629.69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">
      <c r="A7" s="64" t="s">
        <v>217</v>
      </c>
      <c r="B7" s="40">
        <v>35580.787</v>
      </c>
      <c r="C7" s="41">
        <v>335</v>
      </c>
      <c r="D7" s="41">
        <v>6861</v>
      </c>
      <c r="E7" s="41">
        <v>128124</v>
      </c>
      <c r="F7" s="41">
        <v>5775584</v>
      </c>
      <c r="G7" s="41">
        <v>18544689</v>
      </c>
      <c r="H7" s="42">
        <v>81.51</v>
      </c>
      <c r="I7" s="41">
        <v>9477768</v>
      </c>
      <c r="J7" s="41">
        <v>9066921</v>
      </c>
      <c r="K7" s="42">
        <v>104.53</v>
      </c>
      <c r="L7" s="42">
        <v>3.21</v>
      </c>
      <c r="M7" s="42">
        <v>521.2</v>
      </c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12">
      <c r="A8" s="74" t="s">
        <v>218</v>
      </c>
      <c r="B8" s="10">
        <v>2052.5667</v>
      </c>
      <c r="C8" s="11">
        <v>29</v>
      </c>
      <c r="D8" s="11">
        <v>1014</v>
      </c>
      <c r="E8" s="11">
        <v>21637</v>
      </c>
      <c r="F8" s="11">
        <v>1261146</v>
      </c>
      <c r="G8" s="11">
        <v>3730954</v>
      </c>
      <c r="H8" s="12">
        <v>16.4</v>
      </c>
      <c r="I8" s="11">
        <v>1873587</v>
      </c>
      <c r="J8" s="11">
        <v>1857367</v>
      </c>
      <c r="K8" s="12">
        <v>100.87</v>
      </c>
      <c r="L8" s="12">
        <v>2.96</v>
      </c>
      <c r="M8" s="12">
        <v>1817.7</v>
      </c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12">
      <c r="A9" s="74" t="s">
        <v>219</v>
      </c>
      <c r="B9" s="10">
        <v>2143.6251</v>
      </c>
      <c r="C9" s="11">
        <v>12</v>
      </c>
      <c r="D9" s="11">
        <v>237</v>
      </c>
      <c r="E9" s="11">
        <v>3733</v>
      </c>
      <c r="F9" s="11">
        <v>142586</v>
      </c>
      <c r="G9" s="11">
        <v>461500</v>
      </c>
      <c r="H9" s="12">
        <v>2.03</v>
      </c>
      <c r="I9" s="11">
        <v>237366</v>
      </c>
      <c r="J9" s="11">
        <v>224134</v>
      </c>
      <c r="K9" s="12">
        <v>105.9</v>
      </c>
      <c r="L9" s="12">
        <v>3.24</v>
      </c>
      <c r="M9" s="12">
        <v>215.29</v>
      </c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ht="12">
      <c r="A10" s="74" t="s">
        <v>220</v>
      </c>
      <c r="B10" s="10">
        <v>1220.954</v>
      </c>
      <c r="C10" s="11">
        <v>13</v>
      </c>
      <c r="D10" s="11">
        <v>462</v>
      </c>
      <c r="E10" s="11">
        <v>10916</v>
      </c>
      <c r="F10" s="11">
        <v>588153</v>
      </c>
      <c r="G10" s="11">
        <v>1876044</v>
      </c>
      <c r="H10" s="12">
        <v>8.25</v>
      </c>
      <c r="I10" s="11">
        <v>956318</v>
      </c>
      <c r="J10" s="11">
        <v>919726</v>
      </c>
      <c r="K10" s="12">
        <v>103.98</v>
      </c>
      <c r="L10" s="12">
        <v>3.19</v>
      </c>
      <c r="M10" s="12">
        <v>1536.54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12">
      <c r="A11" s="74" t="s">
        <v>221</v>
      </c>
      <c r="B11" s="10">
        <v>1427.5931</v>
      </c>
      <c r="C11" s="11">
        <v>13</v>
      </c>
      <c r="D11" s="11">
        <v>182</v>
      </c>
      <c r="E11" s="11">
        <v>3017</v>
      </c>
      <c r="F11" s="11">
        <v>136995</v>
      </c>
      <c r="G11" s="11">
        <v>475798</v>
      </c>
      <c r="H11" s="12">
        <v>2.09</v>
      </c>
      <c r="I11" s="11">
        <v>247381</v>
      </c>
      <c r="J11" s="11">
        <v>228417</v>
      </c>
      <c r="K11" s="12">
        <v>108.3</v>
      </c>
      <c r="L11" s="12">
        <v>3.47</v>
      </c>
      <c r="M11" s="12">
        <v>333.29</v>
      </c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ht="12">
      <c r="A12" s="74" t="s">
        <v>222</v>
      </c>
      <c r="B12" s="10">
        <v>1820.3149</v>
      </c>
      <c r="C12" s="11">
        <v>18</v>
      </c>
      <c r="D12" s="11">
        <v>267</v>
      </c>
      <c r="E12" s="11">
        <v>4553</v>
      </c>
      <c r="F12" s="11">
        <v>157653</v>
      </c>
      <c r="G12" s="11">
        <v>559852</v>
      </c>
      <c r="H12" s="12">
        <v>2.46</v>
      </c>
      <c r="I12" s="11">
        <v>293431</v>
      </c>
      <c r="J12" s="11">
        <v>266421</v>
      </c>
      <c r="K12" s="12">
        <v>110.14</v>
      </c>
      <c r="L12" s="12">
        <v>3.55</v>
      </c>
      <c r="M12" s="12">
        <v>307.56</v>
      </c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ht="12">
      <c r="A13" s="74" t="s">
        <v>223</v>
      </c>
      <c r="B13" s="10">
        <v>2051.4712</v>
      </c>
      <c r="C13" s="11">
        <v>21</v>
      </c>
      <c r="D13" s="11">
        <v>409</v>
      </c>
      <c r="E13" s="11">
        <v>7637</v>
      </c>
      <c r="F13" s="11">
        <v>427988</v>
      </c>
      <c r="G13" s="11">
        <v>1531772</v>
      </c>
      <c r="H13" s="12">
        <v>6.73</v>
      </c>
      <c r="I13" s="11">
        <v>782394</v>
      </c>
      <c r="J13" s="11">
        <v>749378</v>
      </c>
      <c r="K13" s="12">
        <v>104.41</v>
      </c>
      <c r="L13" s="12">
        <v>3.58</v>
      </c>
      <c r="M13" s="12">
        <v>746.67</v>
      </c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12">
      <c r="A14" s="74" t="s">
        <v>224</v>
      </c>
      <c r="B14" s="10">
        <v>1074.396</v>
      </c>
      <c r="C14" s="11">
        <v>26</v>
      </c>
      <c r="D14" s="11">
        <v>588</v>
      </c>
      <c r="E14" s="11">
        <v>9015</v>
      </c>
      <c r="F14" s="11">
        <v>339808</v>
      </c>
      <c r="G14" s="11">
        <v>1315309</v>
      </c>
      <c r="H14" s="12">
        <v>5.78</v>
      </c>
      <c r="I14" s="11">
        <v>679543</v>
      </c>
      <c r="J14" s="11">
        <v>635766</v>
      </c>
      <c r="K14" s="12">
        <v>106.89</v>
      </c>
      <c r="L14" s="12">
        <v>3.87</v>
      </c>
      <c r="M14" s="12">
        <v>1224.23</v>
      </c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12">
      <c r="A15" s="74" t="s">
        <v>225</v>
      </c>
      <c r="B15" s="10">
        <v>4106.436</v>
      </c>
      <c r="C15" s="11">
        <v>13</v>
      </c>
      <c r="D15" s="11">
        <v>261</v>
      </c>
      <c r="E15" s="11">
        <v>4248</v>
      </c>
      <c r="F15" s="11">
        <v>160613</v>
      </c>
      <c r="G15" s="11">
        <v>537228</v>
      </c>
      <c r="H15" s="12">
        <v>2.36</v>
      </c>
      <c r="I15" s="11">
        <v>279308</v>
      </c>
      <c r="J15" s="11">
        <v>257920</v>
      </c>
      <c r="K15" s="12">
        <v>108.29</v>
      </c>
      <c r="L15" s="12">
        <v>3.34</v>
      </c>
      <c r="M15" s="12">
        <v>130.83</v>
      </c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12">
      <c r="A16" s="74" t="s">
        <v>226</v>
      </c>
      <c r="B16" s="77">
        <v>1290.8326</v>
      </c>
      <c r="C16" s="11">
        <v>20</v>
      </c>
      <c r="D16" s="11">
        <v>387</v>
      </c>
      <c r="E16" s="11">
        <v>6345</v>
      </c>
      <c r="F16" s="11">
        <v>212942</v>
      </c>
      <c r="G16" s="11">
        <v>733553</v>
      </c>
      <c r="H16" s="12">
        <v>3.22</v>
      </c>
      <c r="I16" s="11">
        <v>386116</v>
      </c>
      <c r="J16" s="11">
        <v>347437</v>
      </c>
      <c r="K16" s="12">
        <v>111.13</v>
      </c>
      <c r="L16" s="12">
        <v>3.44</v>
      </c>
      <c r="M16" s="12">
        <v>568.28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12">
      <c r="A17" s="74" t="s">
        <v>227</v>
      </c>
      <c r="B17" s="77">
        <v>1901.675</v>
      </c>
      <c r="C17" s="11">
        <v>18</v>
      </c>
      <c r="D17" s="11">
        <v>357</v>
      </c>
      <c r="E17" s="11">
        <v>5304</v>
      </c>
      <c r="F17" s="11">
        <v>164501</v>
      </c>
      <c r="G17" s="11">
        <v>556434</v>
      </c>
      <c r="H17" s="12">
        <v>2.45</v>
      </c>
      <c r="I17" s="11">
        <v>292755</v>
      </c>
      <c r="J17" s="11">
        <v>263679</v>
      </c>
      <c r="K17" s="12">
        <v>111.03</v>
      </c>
      <c r="L17" s="12">
        <v>3.38</v>
      </c>
      <c r="M17" s="12">
        <v>292.6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12">
      <c r="A18" s="74" t="s">
        <v>228</v>
      </c>
      <c r="B18" s="10">
        <v>2016.0075</v>
      </c>
      <c r="C18" s="11">
        <v>31</v>
      </c>
      <c r="D18" s="11">
        <v>533</v>
      </c>
      <c r="E18" s="11">
        <v>9691</v>
      </c>
      <c r="F18" s="11">
        <v>344813</v>
      </c>
      <c r="G18" s="11">
        <v>1105400</v>
      </c>
      <c r="H18" s="12">
        <v>4.86</v>
      </c>
      <c r="I18" s="11">
        <v>568951</v>
      </c>
      <c r="J18" s="11">
        <v>536449</v>
      </c>
      <c r="K18" s="12">
        <v>106.06</v>
      </c>
      <c r="L18" s="12">
        <v>3.21</v>
      </c>
      <c r="M18" s="12">
        <v>548.31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12">
      <c r="A19" s="74" t="s">
        <v>229</v>
      </c>
      <c r="B19" s="10">
        <v>2792.6744</v>
      </c>
      <c r="C19" s="11">
        <v>27</v>
      </c>
      <c r="D19" s="11">
        <v>448</v>
      </c>
      <c r="E19" s="11">
        <v>9478</v>
      </c>
      <c r="F19" s="11">
        <v>404201</v>
      </c>
      <c r="G19" s="11">
        <v>1241280</v>
      </c>
      <c r="H19" s="12">
        <v>5.46</v>
      </c>
      <c r="I19" s="11">
        <v>641718</v>
      </c>
      <c r="J19" s="11">
        <v>599562</v>
      </c>
      <c r="K19" s="12">
        <v>107.03</v>
      </c>
      <c r="L19" s="12">
        <v>3.07</v>
      </c>
      <c r="M19" s="12">
        <v>444.48</v>
      </c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12">
      <c r="A20" s="74" t="s">
        <v>230</v>
      </c>
      <c r="B20" s="10">
        <v>2775.6003</v>
      </c>
      <c r="C20" s="11">
        <v>33</v>
      </c>
      <c r="D20" s="11">
        <v>464</v>
      </c>
      <c r="E20" s="11">
        <v>7457</v>
      </c>
      <c r="F20" s="11">
        <v>262823</v>
      </c>
      <c r="G20" s="11">
        <v>898435</v>
      </c>
      <c r="H20" s="12">
        <v>3.95</v>
      </c>
      <c r="I20" s="11">
        <v>466247</v>
      </c>
      <c r="J20" s="11">
        <v>432188</v>
      </c>
      <c r="K20" s="12">
        <v>107.88</v>
      </c>
      <c r="L20" s="12">
        <v>3.42</v>
      </c>
      <c r="M20" s="12">
        <v>323.69</v>
      </c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12">
      <c r="A21" s="74" t="s">
        <v>231</v>
      </c>
      <c r="B21" s="10">
        <v>3515.2526</v>
      </c>
      <c r="C21" s="11">
        <v>16</v>
      </c>
      <c r="D21" s="11">
        <v>147</v>
      </c>
      <c r="E21" s="11">
        <v>2706</v>
      </c>
      <c r="F21" s="11">
        <v>77062</v>
      </c>
      <c r="G21" s="11">
        <v>238974</v>
      </c>
      <c r="H21" s="12">
        <v>1.05</v>
      </c>
      <c r="I21" s="11">
        <v>126829</v>
      </c>
      <c r="J21" s="11">
        <v>112145</v>
      </c>
      <c r="K21" s="12">
        <v>113.09</v>
      </c>
      <c r="L21" s="12">
        <v>3.1</v>
      </c>
      <c r="M21" s="12">
        <v>67.98</v>
      </c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12">
      <c r="A22" s="74" t="s">
        <v>232</v>
      </c>
      <c r="B22" s="10">
        <v>4628.5714</v>
      </c>
      <c r="C22" s="11">
        <v>13</v>
      </c>
      <c r="D22" s="11">
        <v>177</v>
      </c>
      <c r="E22" s="11">
        <v>3654</v>
      </c>
      <c r="F22" s="11">
        <v>114130</v>
      </c>
      <c r="G22" s="11">
        <v>347348</v>
      </c>
      <c r="H22" s="12">
        <v>1.53</v>
      </c>
      <c r="I22" s="11">
        <v>181737</v>
      </c>
      <c r="J22" s="11">
        <v>165611</v>
      </c>
      <c r="K22" s="12">
        <v>109.74</v>
      </c>
      <c r="L22" s="12">
        <v>3.04</v>
      </c>
      <c r="M22" s="12">
        <v>75.04</v>
      </c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12">
      <c r="A23" s="74" t="s">
        <v>233</v>
      </c>
      <c r="B23" s="10">
        <v>126.8641</v>
      </c>
      <c r="C23" s="11">
        <v>6</v>
      </c>
      <c r="D23" s="11">
        <v>97</v>
      </c>
      <c r="E23" s="11">
        <v>1401</v>
      </c>
      <c r="F23" s="11">
        <v>29652</v>
      </c>
      <c r="G23" s="11">
        <v>92405</v>
      </c>
      <c r="H23" s="12">
        <v>0.41</v>
      </c>
      <c r="I23" s="11">
        <v>47859</v>
      </c>
      <c r="J23" s="11">
        <v>44546</v>
      </c>
      <c r="K23" s="12">
        <v>107.44</v>
      </c>
      <c r="L23" s="12">
        <v>3.12</v>
      </c>
      <c r="M23" s="12">
        <v>728.38</v>
      </c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12">
      <c r="A24" s="74" t="s">
        <v>234</v>
      </c>
      <c r="B24" s="10">
        <v>132.7589</v>
      </c>
      <c r="C24" s="11">
        <v>7</v>
      </c>
      <c r="D24" s="11">
        <v>154</v>
      </c>
      <c r="E24" s="11">
        <v>3332</v>
      </c>
      <c r="F24" s="11">
        <v>139977</v>
      </c>
      <c r="G24" s="11">
        <v>392014</v>
      </c>
      <c r="H24" s="12">
        <v>1.72</v>
      </c>
      <c r="I24" s="11">
        <v>199574</v>
      </c>
      <c r="J24" s="11">
        <v>192440</v>
      </c>
      <c r="K24" s="12">
        <v>103.71</v>
      </c>
      <c r="L24" s="12">
        <v>2.8</v>
      </c>
      <c r="M24" s="12">
        <v>2952.83</v>
      </c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12">
      <c r="A25" s="74" t="s">
        <v>235</v>
      </c>
      <c r="B25" s="10">
        <v>104.0964</v>
      </c>
      <c r="C25" s="11">
        <v>3</v>
      </c>
      <c r="D25" s="11">
        <v>121</v>
      </c>
      <c r="E25" s="11">
        <v>2160</v>
      </c>
      <c r="F25" s="11">
        <v>125702</v>
      </c>
      <c r="G25" s="11">
        <v>390353</v>
      </c>
      <c r="H25" s="12">
        <v>1.72</v>
      </c>
      <c r="I25" s="11">
        <v>196738</v>
      </c>
      <c r="J25" s="11">
        <v>193615</v>
      </c>
      <c r="K25" s="12">
        <v>101.61</v>
      </c>
      <c r="L25" s="12">
        <v>3.11</v>
      </c>
      <c r="M25" s="12">
        <v>3749.92</v>
      </c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12">
      <c r="A26" s="74" t="s">
        <v>236</v>
      </c>
      <c r="B26" s="10">
        <v>163.4256</v>
      </c>
      <c r="C26" s="11">
        <v>8</v>
      </c>
      <c r="D26" s="11">
        <v>214</v>
      </c>
      <c r="E26" s="11">
        <v>5080</v>
      </c>
      <c r="F26" s="11">
        <v>346517</v>
      </c>
      <c r="G26" s="11">
        <v>1031129</v>
      </c>
      <c r="H26" s="12">
        <v>4.53</v>
      </c>
      <c r="I26" s="11">
        <v>506269</v>
      </c>
      <c r="J26" s="11">
        <v>524860</v>
      </c>
      <c r="K26" s="12">
        <v>96.46</v>
      </c>
      <c r="L26" s="12">
        <v>2.98</v>
      </c>
      <c r="M26" s="12">
        <v>6309.47</v>
      </c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12">
      <c r="A27" s="74" t="s">
        <v>237</v>
      </c>
      <c r="B27" s="10">
        <v>60.0256</v>
      </c>
      <c r="C27" s="11">
        <v>2</v>
      </c>
      <c r="D27" s="11">
        <v>110</v>
      </c>
      <c r="E27" s="11">
        <v>1815</v>
      </c>
      <c r="F27" s="11">
        <v>87968</v>
      </c>
      <c r="G27" s="11">
        <v>271989</v>
      </c>
      <c r="H27" s="12">
        <v>1.2</v>
      </c>
      <c r="I27" s="11">
        <v>135468</v>
      </c>
      <c r="J27" s="11">
        <v>136521</v>
      </c>
      <c r="K27" s="12">
        <v>99.23</v>
      </c>
      <c r="L27" s="12">
        <v>3.09</v>
      </c>
      <c r="M27" s="12">
        <v>4531.22</v>
      </c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s="9" customFormat="1" ht="12" customHeight="1">
      <c r="A28" s="74" t="s">
        <v>238</v>
      </c>
      <c r="B28" s="10">
        <v>175.6456</v>
      </c>
      <c r="C28" s="11">
        <v>6</v>
      </c>
      <c r="D28" s="11">
        <v>232</v>
      </c>
      <c r="E28" s="11">
        <v>4945</v>
      </c>
      <c r="F28" s="11">
        <v>250354</v>
      </c>
      <c r="G28" s="11">
        <v>756918</v>
      </c>
      <c r="H28" s="12">
        <v>3.33</v>
      </c>
      <c r="I28" s="11">
        <v>378179</v>
      </c>
      <c r="J28" s="11">
        <v>378739</v>
      </c>
      <c r="K28" s="12">
        <v>99.85</v>
      </c>
      <c r="L28" s="12">
        <v>3.02</v>
      </c>
      <c r="M28" s="12">
        <v>4309.35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9" customFormat="1" ht="12" customHeight="1">
      <c r="A29" s="64" t="s">
        <v>239</v>
      </c>
      <c r="B29" s="40">
        <v>271.7997</v>
      </c>
      <c r="C29" s="41">
        <v>12</v>
      </c>
      <c r="D29" s="41">
        <v>449</v>
      </c>
      <c r="E29" s="41">
        <v>9458</v>
      </c>
      <c r="F29" s="41">
        <v>933191</v>
      </c>
      <c r="G29" s="41">
        <v>2616596</v>
      </c>
      <c r="H29" s="42">
        <v>11.5</v>
      </c>
      <c r="I29" s="41">
        <v>1280196</v>
      </c>
      <c r="J29" s="41">
        <v>1336400</v>
      </c>
      <c r="K29" s="42">
        <v>95.79</v>
      </c>
      <c r="L29" s="42">
        <v>2.8</v>
      </c>
      <c r="M29" s="42">
        <v>9626.93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9" customFormat="1" ht="12" customHeight="1">
      <c r="A30" s="64" t="s">
        <v>240</v>
      </c>
      <c r="B30" s="78">
        <v>153.5927</v>
      </c>
      <c r="C30" s="41">
        <v>11</v>
      </c>
      <c r="D30" s="41">
        <v>463</v>
      </c>
      <c r="E30" s="41">
        <v>8476</v>
      </c>
      <c r="F30" s="41">
        <v>544729</v>
      </c>
      <c r="G30" s="41">
        <v>1511452</v>
      </c>
      <c r="H30" s="42">
        <v>6.64</v>
      </c>
      <c r="I30" s="41">
        <v>756648</v>
      </c>
      <c r="J30" s="41">
        <v>754804</v>
      </c>
      <c r="K30" s="42">
        <v>100.24</v>
      </c>
      <c r="L30" s="42">
        <v>2.77</v>
      </c>
      <c r="M30" s="42">
        <v>9840.65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" customHeight="1">
      <c r="A31" s="64" t="s">
        <v>241</v>
      </c>
      <c r="B31" s="40">
        <v>181.856</v>
      </c>
      <c r="C31" s="41">
        <v>10</v>
      </c>
      <c r="D31" s="41">
        <v>59</v>
      </c>
      <c r="E31" s="41">
        <v>882</v>
      </c>
      <c r="F31" s="41">
        <v>28846</v>
      </c>
      <c r="G31" s="41">
        <v>79810</v>
      </c>
      <c r="H31" s="42">
        <v>0.35</v>
      </c>
      <c r="I31" s="41">
        <v>42706</v>
      </c>
      <c r="J31" s="41">
        <v>37104</v>
      </c>
      <c r="K31" s="42">
        <v>115.1</v>
      </c>
      <c r="L31" s="42">
        <v>2.77</v>
      </c>
      <c r="M31" s="42">
        <v>438.86</v>
      </c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12" customHeight="1">
      <c r="A32" s="74" t="s">
        <v>242</v>
      </c>
      <c r="B32" s="10">
        <v>153.056</v>
      </c>
      <c r="C32" s="11">
        <v>6</v>
      </c>
      <c r="D32" s="11">
        <v>37</v>
      </c>
      <c r="E32" s="11">
        <v>745</v>
      </c>
      <c r="F32" s="11">
        <v>27039</v>
      </c>
      <c r="G32" s="11">
        <v>69287</v>
      </c>
      <c r="H32" s="12">
        <v>0.3</v>
      </c>
      <c r="I32" s="11">
        <v>36577</v>
      </c>
      <c r="J32" s="11">
        <v>32710</v>
      </c>
      <c r="K32" s="12">
        <v>111.82</v>
      </c>
      <c r="L32" s="12">
        <v>2.56</v>
      </c>
      <c r="M32" s="12">
        <v>452.69</v>
      </c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12.75" thickBot="1">
      <c r="A33" s="75" t="s">
        <v>243</v>
      </c>
      <c r="B33" s="37">
        <v>28.8</v>
      </c>
      <c r="C33" s="38">
        <v>4</v>
      </c>
      <c r="D33" s="38">
        <v>22</v>
      </c>
      <c r="E33" s="38">
        <v>137</v>
      </c>
      <c r="F33" s="38">
        <v>1807</v>
      </c>
      <c r="G33" s="38">
        <v>10523</v>
      </c>
      <c r="H33" s="39">
        <v>0.05</v>
      </c>
      <c r="I33" s="38">
        <v>6129</v>
      </c>
      <c r="J33" s="38">
        <v>4394</v>
      </c>
      <c r="K33" s="39">
        <v>139.49</v>
      </c>
      <c r="L33" s="39">
        <v>5.82</v>
      </c>
      <c r="M33" s="39">
        <v>365.38</v>
      </c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s="9" customFormat="1" ht="15" customHeight="1" thickTop="1">
      <c r="A34" s="86" t="s">
        <v>244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">
      <c r="A35" s="26" t="s">
        <v>245</v>
      </c>
      <c r="B35" s="27">
        <f aca="true" t="shared" si="0" ref="B35:G35">SUM(B36:B39)</f>
        <v>36006.1794</v>
      </c>
      <c r="C35" s="28">
        <f t="shared" si="0"/>
        <v>358</v>
      </c>
      <c r="D35" s="28">
        <f t="shared" si="0"/>
        <v>7773</v>
      </c>
      <c r="E35" s="28">
        <f t="shared" si="0"/>
        <v>146058</v>
      </c>
      <c r="F35" s="28">
        <f t="shared" si="0"/>
        <v>7253504</v>
      </c>
      <c r="G35" s="28">
        <f t="shared" si="0"/>
        <v>22672737</v>
      </c>
      <c r="H35" s="29">
        <f>G35/$G$35*100</f>
        <v>100</v>
      </c>
      <c r="I35" s="28">
        <f>SUM(I36:I39)</f>
        <v>11514612</v>
      </c>
      <c r="J35" s="28">
        <f>SUM(J36:J39)</f>
        <v>11158125</v>
      </c>
      <c r="K35" s="29">
        <f>I35/J35*100</f>
        <v>103.19486472861703</v>
      </c>
      <c r="L35" s="29">
        <f>G35/F35</f>
        <v>3.125763355200466</v>
      </c>
      <c r="M35" s="29">
        <f>G35/B35</f>
        <v>629.6901636834037</v>
      </c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ht="12">
      <c r="A36" s="66" t="s">
        <v>246</v>
      </c>
      <c r="B36" s="30">
        <f aca="true" t="shared" si="1" ref="B36:G36">SUM(B$29,B$24:B$25,B$8:B$11)</f>
        <v>7353.3939</v>
      </c>
      <c r="C36" s="31">
        <f t="shared" si="1"/>
        <v>89</v>
      </c>
      <c r="D36" s="31">
        <f t="shared" si="1"/>
        <v>2619</v>
      </c>
      <c r="E36" s="31">
        <f t="shared" si="1"/>
        <v>54253</v>
      </c>
      <c r="F36" s="31">
        <f t="shared" si="1"/>
        <v>3327750</v>
      </c>
      <c r="G36" s="32">
        <f t="shared" si="1"/>
        <v>9943259</v>
      </c>
      <c r="H36" s="33">
        <f>G36/$G$35*100</f>
        <v>43.85557420791323</v>
      </c>
      <c r="I36" s="31">
        <f>SUM(I$29,I$24:I$25,I$8:I$11)</f>
        <v>4991160</v>
      </c>
      <c r="J36" s="31">
        <f>SUM(J$29,J$24:J$25,J$8:J$11)</f>
        <v>4952099</v>
      </c>
      <c r="K36" s="33">
        <f>I36/J36*100</f>
        <v>100.78877663794685</v>
      </c>
      <c r="L36" s="33">
        <f>G36/F36</f>
        <v>2.9879825708061003</v>
      </c>
      <c r="M36" s="33">
        <f>G36/B36</f>
        <v>1352.199968507059</v>
      </c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12">
      <c r="A37" s="67" t="s">
        <v>247</v>
      </c>
      <c r="B37" s="30">
        <f aca="true" t="shared" si="2" ref="B37:G37">SUM(B$26,B$12:B$16)</f>
        <v>10506.876299999998</v>
      </c>
      <c r="C37" s="31">
        <f t="shared" si="2"/>
        <v>106</v>
      </c>
      <c r="D37" s="31">
        <f t="shared" si="2"/>
        <v>2126</v>
      </c>
      <c r="E37" s="31">
        <f t="shared" si="2"/>
        <v>36878</v>
      </c>
      <c r="F37" s="31">
        <f t="shared" si="2"/>
        <v>1645521</v>
      </c>
      <c r="G37" s="32">
        <f t="shared" si="2"/>
        <v>5708843</v>
      </c>
      <c r="H37" s="33">
        <f>G37/$G$35*100</f>
        <v>25.179328812397024</v>
      </c>
      <c r="I37" s="31">
        <f>SUM(I$26,I$12:I$16)</f>
        <v>2927061</v>
      </c>
      <c r="J37" s="31">
        <f>SUM(J$26,J$12:J$16)</f>
        <v>2781782</v>
      </c>
      <c r="K37" s="33">
        <f>I37/J37*100</f>
        <v>105.2225156392557</v>
      </c>
      <c r="L37" s="33">
        <f>G37/F37</f>
        <v>3.4693224820588737</v>
      </c>
      <c r="M37" s="33">
        <f>G37/B37</f>
        <v>543.343505433675</v>
      </c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12">
      <c r="A38" s="67" t="s">
        <v>248</v>
      </c>
      <c r="B38" s="30">
        <f aca="true" t="shared" si="3" ref="B38:G38">SUM(B$27:B$28,B$30,B$17:B$20,B$23)</f>
        <v>10002.0852</v>
      </c>
      <c r="C38" s="31">
        <f t="shared" si="3"/>
        <v>134</v>
      </c>
      <c r="D38" s="31">
        <f t="shared" si="3"/>
        <v>2704</v>
      </c>
      <c r="E38" s="31">
        <f t="shared" si="3"/>
        <v>48567</v>
      </c>
      <c r="F38" s="31">
        <f t="shared" si="3"/>
        <v>2089041</v>
      </c>
      <c r="G38" s="32">
        <f t="shared" si="3"/>
        <v>6434313</v>
      </c>
      <c r="H38" s="33">
        <f>G38/$G$35*100</f>
        <v>28.37907483335603</v>
      </c>
      <c r="I38" s="31">
        <f>SUM(I$27:I$28,I$30,I$17:I$20,I$23)</f>
        <v>3287825</v>
      </c>
      <c r="J38" s="31">
        <f>SUM(J$27:J$28,J$30,J$17:J$20,J$23)</f>
        <v>3146488</v>
      </c>
      <c r="K38" s="33">
        <f>I38/J38*100</f>
        <v>104.49189699754137</v>
      </c>
      <c r="L38" s="33">
        <f>G38/F38</f>
        <v>3.0800319380998267</v>
      </c>
      <c r="M38" s="33">
        <f>G38/B38</f>
        <v>643.2971596762643</v>
      </c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ht="12">
      <c r="A39" s="67" t="s">
        <v>249</v>
      </c>
      <c r="B39" s="34">
        <f aca="true" t="shared" si="4" ref="B39:G39">SUM(B$21:B$22)</f>
        <v>8143.824</v>
      </c>
      <c r="C39" s="35">
        <f t="shared" si="4"/>
        <v>29</v>
      </c>
      <c r="D39" s="35">
        <f t="shared" si="4"/>
        <v>324</v>
      </c>
      <c r="E39" s="35">
        <f t="shared" si="4"/>
        <v>6360</v>
      </c>
      <c r="F39" s="35">
        <f t="shared" si="4"/>
        <v>191192</v>
      </c>
      <c r="G39" s="36">
        <f t="shared" si="4"/>
        <v>586322</v>
      </c>
      <c r="H39" s="33">
        <f>G39/$G$35*100</f>
        <v>2.5860221463337223</v>
      </c>
      <c r="I39" s="35">
        <f>SUM(I$21:I$22)</f>
        <v>308566</v>
      </c>
      <c r="J39" s="35">
        <f>SUM(J$21:J$22)</f>
        <v>277756</v>
      </c>
      <c r="K39" s="33">
        <f>I39/J39*100</f>
        <v>111.09246964962054</v>
      </c>
      <c r="L39" s="33">
        <f>G39/F39</f>
        <v>3.066665969287418</v>
      </c>
      <c r="M39" s="33">
        <f>G39/B39</f>
        <v>71.99590757364109</v>
      </c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ht="12">
      <c r="A40" s="14" t="s">
        <v>250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12">
      <c r="A41" s="14" t="s">
        <v>251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12">
      <c r="A42" s="14" t="s">
        <v>252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12">
      <c r="A43" s="14" t="s">
        <v>253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ht="12">
      <c r="A44" s="80" t="s">
        <v>257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13" ht="12">
      <c r="A45" s="89" t="s">
        <v>254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</row>
    <row r="46" spans="1:13" ht="12">
      <c r="A46" s="76" t="s">
        <v>255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</sheetData>
  <mergeCells count="4">
    <mergeCell ref="A2:M2"/>
    <mergeCell ref="A34:M34"/>
    <mergeCell ref="A1:M1"/>
    <mergeCell ref="A45:M4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9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workbookViewId="0" topLeftCell="A1">
      <selection activeCell="K16" sqref="K16"/>
    </sheetView>
  </sheetViews>
  <sheetFormatPr defaultColWidth="9.33203125" defaultRowHeight="12"/>
  <cols>
    <col min="1" max="1" width="23.66015625" style="63" customWidth="1"/>
    <col min="2" max="2" width="13.16015625" style="63" customWidth="1"/>
    <col min="3" max="3" width="14.5" style="63" customWidth="1"/>
    <col min="4" max="4" width="9" style="63" customWidth="1"/>
    <col min="5" max="5" width="9.83203125" style="63" customWidth="1"/>
    <col min="6" max="6" width="9.66015625" style="63" customWidth="1"/>
    <col min="7" max="7" width="12" style="63" customWidth="1"/>
    <col min="8" max="8" width="9.33203125" style="63" customWidth="1"/>
    <col min="9" max="9" width="10.5" style="63" customWidth="1"/>
    <col min="10" max="10" width="10.16015625" style="63" customWidth="1"/>
    <col min="11" max="11" width="10.66015625" style="63" customWidth="1"/>
    <col min="12" max="12" width="12.66015625" style="63" customWidth="1"/>
    <col min="13" max="13" width="15.5" style="63" customWidth="1"/>
    <col min="14" max="16384" width="9.33203125" style="63" customWidth="1"/>
  </cols>
  <sheetData>
    <row r="1" spans="1:13" s="50" customFormat="1" ht="24.75" customHeight="1">
      <c r="A1" s="88" t="s">
        <v>149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50" customFormat="1" ht="12" customHeight="1">
      <c r="A2" s="84" t="s">
        <v>175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s="51" customFormat="1" ht="38.25" customHeight="1">
      <c r="A3" s="55" t="s">
        <v>126</v>
      </c>
      <c r="B3" s="55" t="s">
        <v>57</v>
      </c>
      <c r="C3" s="57" t="s">
        <v>45</v>
      </c>
      <c r="D3" s="57" t="s">
        <v>46</v>
      </c>
      <c r="E3" s="57" t="s">
        <v>47</v>
      </c>
      <c r="F3" s="55" t="s">
        <v>48</v>
      </c>
      <c r="G3" s="55" t="s">
        <v>49</v>
      </c>
      <c r="H3" s="55" t="s">
        <v>125</v>
      </c>
      <c r="I3" s="55" t="s">
        <v>51</v>
      </c>
      <c r="J3" s="55" t="s">
        <v>52</v>
      </c>
      <c r="K3" s="57" t="s">
        <v>53</v>
      </c>
      <c r="L3" s="57" t="s">
        <v>54</v>
      </c>
      <c r="M3" s="57" t="s">
        <v>55</v>
      </c>
    </row>
    <row r="4" spans="1:13" s="59" customFormat="1" ht="45.75" customHeight="1">
      <c r="A4" s="58" t="s">
        <v>135</v>
      </c>
      <c r="B4" s="58" t="s">
        <v>178</v>
      </c>
      <c r="C4" s="58" t="s">
        <v>85</v>
      </c>
      <c r="D4" s="58" t="s">
        <v>86</v>
      </c>
      <c r="E4" s="58" t="s">
        <v>87</v>
      </c>
      <c r="F4" s="58" t="s">
        <v>88</v>
      </c>
      <c r="G4" s="58" t="s">
        <v>89</v>
      </c>
      <c r="H4" s="58" t="s">
        <v>90</v>
      </c>
      <c r="I4" s="58" t="s">
        <v>91</v>
      </c>
      <c r="J4" s="58" t="s">
        <v>92</v>
      </c>
      <c r="K4" s="58" t="s">
        <v>93</v>
      </c>
      <c r="L4" s="58" t="s">
        <v>94</v>
      </c>
      <c r="M4" s="58" t="s">
        <v>179</v>
      </c>
    </row>
    <row r="5" spans="1:13" s="15" customFormat="1" ht="18" customHeight="1">
      <c r="A5" s="4" t="s">
        <v>131</v>
      </c>
      <c r="B5" s="5">
        <v>36188.0354</v>
      </c>
      <c r="C5" s="6">
        <v>368</v>
      </c>
      <c r="D5" s="6">
        <v>7810</v>
      </c>
      <c r="E5" s="6">
        <v>146225</v>
      </c>
      <c r="F5" s="6">
        <v>7179943</v>
      </c>
      <c r="G5" s="6">
        <v>22689122</v>
      </c>
      <c r="H5" s="7">
        <v>100</v>
      </c>
      <c r="I5" s="6">
        <v>11541585</v>
      </c>
      <c r="J5" s="6">
        <v>11147537</v>
      </c>
      <c r="K5" s="7">
        <v>103.53</v>
      </c>
      <c r="L5" s="7">
        <v>3.16</v>
      </c>
      <c r="M5" s="7">
        <v>626.98</v>
      </c>
    </row>
    <row r="6" spans="1:26" s="9" customFormat="1" ht="12">
      <c r="A6" s="64" t="s">
        <v>132</v>
      </c>
      <c r="B6" s="18">
        <v>36006.1794</v>
      </c>
      <c r="C6" s="19">
        <v>358</v>
      </c>
      <c r="D6" s="19">
        <v>7751</v>
      </c>
      <c r="E6" s="19">
        <v>145343</v>
      </c>
      <c r="F6" s="19">
        <v>7152245</v>
      </c>
      <c r="G6" s="19">
        <v>22615307</v>
      </c>
      <c r="H6" s="20">
        <v>99.67</v>
      </c>
      <c r="I6" s="19">
        <v>11502202</v>
      </c>
      <c r="J6" s="19">
        <v>11113105</v>
      </c>
      <c r="K6" s="20">
        <v>103.5</v>
      </c>
      <c r="L6" s="20">
        <v>3.16</v>
      </c>
      <c r="M6" s="20">
        <v>628.1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s="22" customFormat="1" ht="12">
      <c r="A7" s="64" t="s">
        <v>176</v>
      </c>
      <c r="B7" s="18">
        <v>35580.787</v>
      </c>
      <c r="C7" s="19">
        <v>335</v>
      </c>
      <c r="D7" s="19">
        <v>6839</v>
      </c>
      <c r="E7" s="19">
        <v>127419</v>
      </c>
      <c r="F7" s="19">
        <v>5691543</v>
      </c>
      <c r="G7" s="19">
        <v>18480158</v>
      </c>
      <c r="H7" s="20">
        <v>81.45</v>
      </c>
      <c r="I7" s="19">
        <v>9456893</v>
      </c>
      <c r="J7" s="19">
        <v>9023265</v>
      </c>
      <c r="K7" s="20">
        <v>104.81</v>
      </c>
      <c r="L7" s="20">
        <v>3.25</v>
      </c>
      <c r="M7" s="20">
        <v>519.39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s="22" customFormat="1" ht="12">
      <c r="A8" s="54" t="s">
        <v>150</v>
      </c>
      <c r="B8" s="10">
        <v>2052.5667</v>
      </c>
      <c r="C8" s="11">
        <v>29</v>
      </c>
      <c r="D8" s="11">
        <v>1013</v>
      </c>
      <c r="E8" s="11">
        <v>21598</v>
      </c>
      <c r="F8" s="11">
        <v>1242808</v>
      </c>
      <c r="G8" s="11">
        <v>3708099</v>
      </c>
      <c r="H8" s="12">
        <v>16.34</v>
      </c>
      <c r="I8" s="11">
        <v>1864229</v>
      </c>
      <c r="J8" s="11">
        <v>1843870</v>
      </c>
      <c r="K8" s="12">
        <v>101.1</v>
      </c>
      <c r="L8" s="12">
        <v>2.98</v>
      </c>
      <c r="M8" s="12">
        <v>1806.57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s="22" customFormat="1" ht="12">
      <c r="A9" s="54" t="s">
        <v>151</v>
      </c>
      <c r="B9" s="10">
        <v>2143.6251</v>
      </c>
      <c r="C9" s="11">
        <v>12</v>
      </c>
      <c r="D9" s="11">
        <v>237</v>
      </c>
      <c r="E9" s="11">
        <v>3719</v>
      </c>
      <c r="F9" s="11">
        <v>141006</v>
      </c>
      <c r="G9" s="11">
        <v>462286</v>
      </c>
      <c r="H9" s="12">
        <v>2.04</v>
      </c>
      <c r="I9" s="11">
        <v>238153</v>
      </c>
      <c r="J9" s="11">
        <v>224133</v>
      </c>
      <c r="K9" s="12">
        <v>106.26</v>
      </c>
      <c r="L9" s="12">
        <v>3.28</v>
      </c>
      <c r="M9" s="12">
        <v>215.66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s="22" customFormat="1" ht="12">
      <c r="A10" s="54" t="s">
        <v>152</v>
      </c>
      <c r="B10" s="10">
        <v>1220.954</v>
      </c>
      <c r="C10" s="11">
        <v>13</v>
      </c>
      <c r="D10" s="11">
        <v>461</v>
      </c>
      <c r="E10" s="11">
        <v>10792</v>
      </c>
      <c r="F10" s="11">
        <v>573817</v>
      </c>
      <c r="G10" s="11">
        <v>1853029</v>
      </c>
      <c r="H10" s="12">
        <v>8.17</v>
      </c>
      <c r="I10" s="11">
        <v>945959</v>
      </c>
      <c r="J10" s="11">
        <v>907070</v>
      </c>
      <c r="K10" s="12">
        <v>104.29</v>
      </c>
      <c r="L10" s="12">
        <v>3.23</v>
      </c>
      <c r="M10" s="12">
        <v>1517.69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s="22" customFormat="1" ht="12">
      <c r="A11" s="54" t="s">
        <v>153</v>
      </c>
      <c r="B11" s="10">
        <v>1427.5931</v>
      </c>
      <c r="C11" s="11">
        <v>13</v>
      </c>
      <c r="D11" s="11">
        <v>182</v>
      </c>
      <c r="E11" s="11">
        <v>2954</v>
      </c>
      <c r="F11" s="11">
        <v>132120</v>
      </c>
      <c r="G11" s="11">
        <v>467246</v>
      </c>
      <c r="H11" s="12">
        <v>2.06</v>
      </c>
      <c r="I11" s="11">
        <v>243345</v>
      </c>
      <c r="J11" s="11">
        <v>223901</v>
      </c>
      <c r="K11" s="12">
        <v>108.68</v>
      </c>
      <c r="L11" s="12">
        <v>3.54</v>
      </c>
      <c r="M11" s="12">
        <v>327.3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s="22" customFormat="1" ht="12">
      <c r="A12" s="54" t="s">
        <v>154</v>
      </c>
      <c r="B12" s="10">
        <v>1820.3149</v>
      </c>
      <c r="C12" s="11">
        <v>18</v>
      </c>
      <c r="D12" s="11">
        <v>267</v>
      </c>
      <c r="E12" s="11">
        <v>4551</v>
      </c>
      <c r="F12" s="11">
        <v>155816</v>
      </c>
      <c r="G12" s="11">
        <v>560643</v>
      </c>
      <c r="H12" s="12">
        <v>2.47</v>
      </c>
      <c r="I12" s="11">
        <v>293975</v>
      </c>
      <c r="J12" s="11">
        <v>266668</v>
      </c>
      <c r="K12" s="12">
        <v>110.24</v>
      </c>
      <c r="L12" s="12">
        <v>3.6</v>
      </c>
      <c r="M12" s="12">
        <v>307.99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s="22" customFormat="1" ht="12">
      <c r="A13" s="54" t="s">
        <v>155</v>
      </c>
      <c r="B13" s="10">
        <v>2051.4712</v>
      </c>
      <c r="C13" s="11">
        <v>21</v>
      </c>
      <c r="D13" s="11">
        <v>389</v>
      </c>
      <c r="E13" s="11">
        <v>7397</v>
      </c>
      <c r="F13" s="11">
        <v>422893</v>
      </c>
      <c r="G13" s="11">
        <v>1527040</v>
      </c>
      <c r="H13" s="12">
        <v>6.73</v>
      </c>
      <c r="I13" s="11">
        <v>780688</v>
      </c>
      <c r="J13" s="11">
        <v>746352</v>
      </c>
      <c r="K13" s="12">
        <v>104.6</v>
      </c>
      <c r="L13" s="12">
        <v>3.61</v>
      </c>
      <c r="M13" s="12">
        <v>744.36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s="22" customFormat="1" ht="12">
      <c r="A14" s="54" t="s">
        <v>156</v>
      </c>
      <c r="B14" s="10">
        <v>1074.396</v>
      </c>
      <c r="C14" s="11">
        <v>26</v>
      </c>
      <c r="D14" s="11">
        <v>588</v>
      </c>
      <c r="E14" s="11">
        <v>9011</v>
      </c>
      <c r="F14" s="11">
        <v>336670</v>
      </c>
      <c r="G14" s="11">
        <v>1316762</v>
      </c>
      <c r="H14" s="12">
        <v>5.8</v>
      </c>
      <c r="I14" s="11">
        <v>680785</v>
      </c>
      <c r="J14" s="11">
        <v>635977</v>
      </c>
      <c r="K14" s="12">
        <v>107.05</v>
      </c>
      <c r="L14" s="12">
        <v>3.91</v>
      </c>
      <c r="M14" s="12">
        <v>1225.58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s="22" customFormat="1" ht="12">
      <c r="A15" s="54" t="s">
        <v>157</v>
      </c>
      <c r="B15" s="10">
        <v>4106.436</v>
      </c>
      <c r="C15" s="11">
        <v>13</v>
      </c>
      <c r="D15" s="11">
        <v>261</v>
      </c>
      <c r="E15" s="11">
        <v>4231</v>
      </c>
      <c r="F15" s="11">
        <v>159162</v>
      </c>
      <c r="G15" s="11">
        <v>538413</v>
      </c>
      <c r="H15" s="12">
        <v>2.37</v>
      </c>
      <c r="I15" s="11">
        <v>280187</v>
      </c>
      <c r="J15" s="11">
        <v>258226</v>
      </c>
      <c r="K15" s="12">
        <v>108.5</v>
      </c>
      <c r="L15" s="12">
        <v>3.38</v>
      </c>
      <c r="M15" s="12">
        <v>131.11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s="22" customFormat="1" ht="12">
      <c r="A16" s="54" t="s">
        <v>158</v>
      </c>
      <c r="B16" s="10">
        <v>1290.8351</v>
      </c>
      <c r="C16" s="11">
        <v>20</v>
      </c>
      <c r="D16" s="11">
        <v>387</v>
      </c>
      <c r="E16" s="11">
        <v>6345</v>
      </c>
      <c r="F16" s="11">
        <v>210843</v>
      </c>
      <c r="G16" s="11">
        <v>736772</v>
      </c>
      <c r="H16" s="12">
        <v>3.25</v>
      </c>
      <c r="I16" s="11">
        <v>388179</v>
      </c>
      <c r="J16" s="11">
        <v>348593</v>
      </c>
      <c r="K16" s="12">
        <v>111.36</v>
      </c>
      <c r="L16" s="12">
        <v>3.49</v>
      </c>
      <c r="M16" s="12">
        <v>570.77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s="22" customFormat="1" ht="12">
      <c r="A17" s="54" t="s">
        <v>159</v>
      </c>
      <c r="B17" s="10">
        <v>1901.6725</v>
      </c>
      <c r="C17" s="11">
        <v>18</v>
      </c>
      <c r="D17" s="11">
        <v>357</v>
      </c>
      <c r="E17" s="11">
        <v>5300</v>
      </c>
      <c r="F17" s="11">
        <v>162699</v>
      </c>
      <c r="G17" s="11">
        <v>557903</v>
      </c>
      <c r="H17" s="12">
        <v>2.46</v>
      </c>
      <c r="I17" s="11">
        <v>293894</v>
      </c>
      <c r="J17" s="11">
        <v>264009</v>
      </c>
      <c r="K17" s="12">
        <v>111.32</v>
      </c>
      <c r="L17" s="12">
        <v>3.43</v>
      </c>
      <c r="M17" s="12">
        <v>293.37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s="22" customFormat="1" ht="12">
      <c r="A18" s="54" t="s">
        <v>160</v>
      </c>
      <c r="B18" s="10">
        <v>2016.0075</v>
      </c>
      <c r="C18" s="11">
        <v>31</v>
      </c>
      <c r="D18" s="11">
        <v>533</v>
      </c>
      <c r="E18" s="11">
        <v>9691</v>
      </c>
      <c r="F18" s="11">
        <v>341137</v>
      </c>
      <c r="G18" s="11">
        <v>1105674</v>
      </c>
      <c r="H18" s="12">
        <v>4.87</v>
      </c>
      <c r="I18" s="11">
        <v>569680</v>
      </c>
      <c r="J18" s="11">
        <v>535994</v>
      </c>
      <c r="K18" s="12">
        <v>106.28</v>
      </c>
      <c r="L18" s="12">
        <v>3.24</v>
      </c>
      <c r="M18" s="12">
        <v>548.45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s="22" customFormat="1" ht="12">
      <c r="A19" s="54" t="s">
        <v>161</v>
      </c>
      <c r="B19" s="45">
        <v>2792.6744</v>
      </c>
      <c r="C19" s="11">
        <v>27</v>
      </c>
      <c r="D19" s="11">
        <v>448</v>
      </c>
      <c r="E19" s="11">
        <v>9439</v>
      </c>
      <c r="F19" s="11">
        <v>398676</v>
      </c>
      <c r="G19" s="11">
        <v>1238925</v>
      </c>
      <c r="H19" s="12">
        <v>5.46</v>
      </c>
      <c r="I19" s="11">
        <v>641236</v>
      </c>
      <c r="J19" s="11">
        <v>597689</v>
      </c>
      <c r="K19" s="12">
        <v>107.29</v>
      </c>
      <c r="L19" s="12">
        <v>3.11</v>
      </c>
      <c r="M19" s="12">
        <v>443.63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s="22" customFormat="1" ht="12">
      <c r="A20" s="54" t="s">
        <v>162</v>
      </c>
      <c r="B20" s="10">
        <v>2775.6003</v>
      </c>
      <c r="C20" s="11">
        <v>33</v>
      </c>
      <c r="D20" s="11">
        <v>464</v>
      </c>
      <c r="E20" s="11">
        <v>7443</v>
      </c>
      <c r="F20" s="11">
        <v>259953</v>
      </c>
      <c r="G20" s="11">
        <v>900199</v>
      </c>
      <c r="H20" s="12">
        <v>3.97</v>
      </c>
      <c r="I20" s="11">
        <v>467815</v>
      </c>
      <c r="J20" s="11">
        <v>432384</v>
      </c>
      <c r="K20" s="12">
        <v>108.19</v>
      </c>
      <c r="L20" s="12">
        <v>3.46</v>
      </c>
      <c r="M20" s="12">
        <v>324.33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s="22" customFormat="1" ht="12">
      <c r="A21" s="54" t="s">
        <v>163</v>
      </c>
      <c r="B21" s="10">
        <v>3515.2526</v>
      </c>
      <c r="C21" s="11">
        <v>16</v>
      </c>
      <c r="D21" s="11">
        <v>147</v>
      </c>
      <c r="E21" s="11">
        <v>2706</v>
      </c>
      <c r="F21" s="11">
        <v>76486</v>
      </c>
      <c r="G21" s="11">
        <v>240373</v>
      </c>
      <c r="H21" s="12">
        <v>1.06</v>
      </c>
      <c r="I21" s="11">
        <v>127820</v>
      </c>
      <c r="J21" s="11">
        <v>112553</v>
      </c>
      <c r="K21" s="12">
        <v>113.56</v>
      </c>
      <c r="L21" s="12">
        <v>3.14</v>
      </c>
      <c r="M21" s="12">
        <v>68.38</v>
      </c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s="22" customFormat="1" ht="12">
      <c r="A22" s="54" t="s">
        <v>164</v>
      </c>
      <c r="B22" s="10">
        <v>4628.5714</v>
      </c>
      <c r="C22" s="11">
        <v>13</v>
      </c>
      <c r="D22" s="11">
        <v>177</v>
      </c>
      <c r="E22" s="11">
        <v>3648</v>
      </c>
      <c r="F22" s="11">
        <v>112948</v>
      </c>
      <c r="G22" s="11">
        <v>349149</v>
      </c>
      <c r="H22" s="12">
        <v>1.54</v>
      </c>
      <c r="I22" s="11">
        <v>183149</v>
      </c>
      <c r="J22" s="11">
        <v>166000</v>
      </c>
      <c r="K22" s="12">
        <v>110.33</v>
      </c>
      <c r="L22" s="12">
        <v>3.09</v>
      </c>
      <c r="M22" s="12">
        <v>75.43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s="22" customFormat="1" ht="12">
      <c r="A23" s="54" t="s">
        <v>165</v>
      </c>
      <c r="B23" s="10">
        <v>126.8641</v>
      </c>
      <c r="C23" s="11">
        <v>6</v>
      </c>
      <c r="D23" s="11">
        <v>97</v>
      </c>
      <c r="E23" s="11">
        <v>1399</v>
      </c>
      <c r="F23" s="11">
        <v>29301</v>
      </c>
      <c r="G23" s="11">
        <v>91808</v>
      </c>
      <c r="H23" s="12">
        <v>0.4</v>
      </c>
      <c r="I23" s="11">
        <v>47622</v>
      </c>
      <c r="J23" s="11">
        <v>44186</v>
      </c>
      <c r="K23" s="12">
        <v>107.78</v>
      </c>
      <c r="L23" s="12">
        <v>3.13</v>
      </c>
      <c r="M23" s="12">
        <v>723.67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s="22" customFormat="1" ht="12">
      <c r="A24" s="54" t="s">
        <v>166</v>
      </c>
      <c r="B24" s="10">
        <v>132.7589</v>
      </c>
      <c r="C24" s="11">
        <v>7</v>
      </c>
      <c r="D24" s="11">
        <v>154</v>
      </c>
      <c r="E24" s="11">
        <v>3307</v>
      </c>
      <c r="F24" s="11">
        <v>138572</v>
      </c>
      <c r="G24" s="11">
        <v>392337</v>
      </c>
      <c r="H24" s="12">
        <v>1.73</v>
      </c>
      <c r="I24" s="11">
        <v>199972</v>
      </c>
      <c r="J24" s="11">
        <v>192365</v>
      </c>
      <c r="K24" s="12">
        <v>103.95</v>
      </c>
      <c r="L24" s="12">
        <v>2.83</v>
      </c>
      <c r="M24" s="12">
        <v>2955.26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s="22" customFormat="1" ht="12">
      <c r="A25" s="54" t="s">
        <v>167</v>
      </c>
      <c r="B25" s="10">
        <v>104.0964</v>
      </c>
      <c r="C25" s="11">
        <v>3</v>
      </c>
      <c r="D25" s="11">
        <v>121</v>
      </c>
      <c r="E25" s="11">
        <v>2160</v>
      </c>
      <c r="F25" s="11">
        <v>123246</v>
      </c>
      <c r="G25" s="11">
        <v>386950</v>
      </c>
      <c r="H25" s="12">
        <v>1.71</v>
      </c>
      <c r="I25" s="11">
        <v>195542</v>
      </c>
      <c r="J25" s="11">
        <v>191408</v>
      </c>
      <c r="K25" s="12">
        <v>102.16</v>
      </c>
      <c r="L25" s="12">
        <v>3.14</v>
      </c>
      <c r="M25" s="12">
        <v>3717.23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s="22" customFormat="1" ht="12">
      <c r="A26" s="54" t="s">
        <v>168</v>
      </c>
      <c r="B26" s="10">
        <v>163.4256</v>
      </c>
      <c r="C26" s="11">
        <v>8</v>
      </c>
      <c r="D26" s="11">
        <v>214</v>
      </c>
      <c r="E26" s="11">
        <v>4985</v>
      </c>
      <c r="F26" s="11">
        <v>339730</v>
      </c>
      <c r="G26" s="11">
        <v>1021292</v>
      </c>
      <c r="H26" s="12">
        <v>4.5</v>
      </c>
      <c r="I26" s="11">
        <v>502013</v>
      </c>
      <c r="J26" s="11">
        <v>519279</v>
      </c>
      <c r="K26" s="12">
        <v>96.68</v>
      </c>
      <c r="L26" s="12">
        <v>3.01</v>
      </c>
      <c r="M26" s="12">
        <v>6249.28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s="22" customFormat="1" ht="12">
      <c r="A27" s="54" t="s">
        <v>169</v>
      </c>
      <c r="B27" s="10">
        <v>60.0256</v>
      </c>
      <c r="C27" s="11">
        <v>2</v>
      </c>
      <c r="D27" s="11">
        <v>110</v>
      </c>
      <c r="E27" s="11">
        <v>1815</v>
      </c>
      <c r="F27" s="11">
        <v>86261</v>
      </c>
      <c r="G27" s="11">
        <v>270341</v>
      </c>
      <c r="H27" s="12">
        <v>1.19</v>
      </c>
      <c r="I27" s="11">
        <v>135027</v>
      </c>
      <c r="J27" s="11">
        <v>135314</v>
      </c>
      <c r="K27" s="12">
        <v>99.79</v>
      </c>
      <c r="L27" s="12">
        <v>3.13</v>
      </c>
      <c r="M27" s="12">
        <v>4503.76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s="9" customFormat="1" ht="12" customHeight="1">
      <c r="A28" s="54" t="s">
        <v>170</v>
      </c>
      <c r="B28" s="10">
        <v>175.6456</v>
      </c>
      <c r="C28" s="11">
        <v>6</v>
      </c>
      <c r="D28" s="11">
        <v>232</v>
      </c>
      <c r="E28" s="11">
        <v>4928</v>
      </c>
      <c r="F28" s="11">
        <v>247399</v>
      </c>
      <c r="G28" s="11">
        <v>754917</v>
      </c>
      <c r="H28" s="12">
        <v>3.33</v>
      </c>
      <c r="I28" s="11">
        <v>377623</v>
      </c>
      <c r="J28" s="11">
        <v>377294</v>
      </c>
      <c r="K28" s="12">
        <v>100.09</v>
      </c>
      <c r="L28" s="12">
        <v>3.05</v>
      </c>
      <c r="M28" s="12">
        <v>4297.96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9" customFormat="1" ht="12" customHeight="1">
      <c r="A29" s="64" t="s">
        <v>133</v>
      </c>
      <c r="B29" s="18">
        <v>271.7997</v>
      </c>
      <c r="C29" s="19">
        <v>12</v>
      </c>
      <c r="D29" s="19">
        <v>449</v>
      </c>
      <c r="E29" s="19">
        <v>9455</v>
      </c>
      <c r="F29" s="19">
        <v>923325</v>
      </c>
      <c r="G29" s="19">
        <v>2622472</v>
      </c>
      <c r="H29" s="20">
        <v>11.56</v>
      </c>
      <c r="I29" s="19">
        <v>1286303</v>
      </c>
      <c r="J29" s="19">
        <v>1336169</v>
      </c>
      <c r="K29" s="20">
        <v>96.27</v>
      </c>
      <c r="L29" s="20">
        <v>2.84</v>
      </c>
      <c r="M29" s="20">
        <v>9648.55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9" customFormat="1" ht="12" customHeight="1">
      <c r="A30" s="64" t="s">
        <v>134</v>
      </c>
      <c r="B30" s="45">
        <v>153.5927</v>
      </c>
      <c r="C30" s="60">
        <v>11</v>
      </c>
      <c r="D30" s="60">
        <v>463</v>
      </c>
      <c r="E30" s="60">
        <v>8469</v>
      </c>
      <c r="F30" s="60">
        <v>537377</v>
      </c>
      <c r="G30" s="60">
        <v>1512677</v>
      </c>
      <c r="H30" s="61">
        <v>6.67</v>
      </c>
      <c r="I30" s="60">
        <v>759006</v>
      </c>
      <c r="J30" s="60">
        <v>753671</v>
      </c>
      <c r="K30" s="61">
        <v>100.71</v>
      </c>
      <c r="L30" s="61">
        <v>2.81</v>
      </c>
      <c r="M30" s="61">
        <v>9848.63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22" customFormat="1" ht="12" customHeight="1">
      <c r="A31" s="64" t="s">
        <v>171</v>
      </c>
      <c r="B31" s="18">
        <v>181.856</v>
      </c>
      <c r="C31" s="19">
        <v>10</v>
      </c>
      <c r="D31" s="19">
        <v>59</v>
      </c>
      <c r="E31" s="19">
        <v>882</v>
      </c>
      <c r="F31" s="19">
        <v>27698</v>
      </c>
      <c r="G31" s="19">
        <v>73815</v>
      </c>
      <c r="H31" s="20">
        <v>0.33</v>
      </c>
      <c r="I31" s="19">
        <v>39383</v>
      </c>
      <c r="J31" s="19">
        <v>34432</v>
      </c>
      <c r="K31" s="20">
        <v>114.38</v>
      </c>
      <c r="L31" s="20">
        <v>2.66</v>
      </c>
      <c r="M31" s="20">
        <v>405.9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s="22" customFormat="1" ht="12" customHeight="1">
      <c r="A32" s="54" t="s">
        <v>172</v>
      </c>
      <c r="B32" s="10">
        <v>153.056</v>
      </c>
      <c r="C32" s="11">
        <v>6</v>
      </c>
      <c r="D32" s="11">
        <v>37</v>
      </c>
      <c r="E32" s="11">
        <v>745</v>
      </c>
      <c r="F32" s="11">
        <v>25955</v>
      </c>
      <c r="G32" s="11">
        <v>64456</v>
      </c>
      <c r="H32" s="12">
        <v>0.28</v>
      </c>
      <c r="I32" s="11">
        <v>33962</v>
      </c>
      <c r="J32" s="11">
        <v>30494</v>
      </c>
      <c r="K32" s="12">
        <v>111.37</v>
      </c>
      <c r="L32" s="12">
        <v>2.48</v>
      </c>
      <c r="M32" s="12">
        <v>421.13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s="22" customFormat="1" ht="12.75" thickBot="1">
      <c r="A33" s="65" t="s">
        <v>173</v>
      </c>
      <c r="B33" s="37">
        <v>28.8</v>
      </c>
      <c r="C33" s="38">
        <v>4</v>
      </c>
      <c r="D33" s="38">
        <v>22</v>
      </c>
      <c r="E33" s="38">
        <v>137</v>
      </c>
      <c r="F33" s="38">
        <v>1743</v>
      </c>
      <c r="G33" s="38">
        <v>9359</v>
      </c>
      <c r="H33" s="39">
        <v>0.04</v>
      </c>
      <c r="I33" s="38">
        <v>5421</v>
      </c>
      <c r="J33" s="38">
        <v>3938</v>
      </c>
      <c r="K33" s="39">
        <v>137.66</v>
      </c>
      <c r="L33" s="39">
        <v>5.37</v>
      </c>
      <c r="M33" s="39">
        <v>324.97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s="9" customFormat="1" ht="15" customHeight="1" thickTop="1">
      <c r="A34" s="86" t="s">
        <v>136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22" customFormat="1" ht="12">
      <c r="A35" s="26" t="s">
        <v>137</v>
      </c>
      <c r="B35" s="27">
        <f aca="true" t="shared" si="0" ref="B35:G35">SUM(B36:B39)</f>
        <v>36006.1794</v>
      </c>
      <c r="C35" s="28">
        <f t="shared" si="0"/>
        <v>358</v>
      </c>
      <c r="D35" s="28">
        <f t="shared" si="0"/>
        <v>7751</v>
      </c>
      <c r="E35" s="28">
        <f t="shared" si="0"/>
        <v>145343</v>
      </c>
      <c r="F35" s="28">
        <f t="shared" si="0"/>
        <v>7152245</v>
      </c>
      <c r="G35" s="28">
        <f t="shared" si="0"/>
        <v>22615307</v>
      </c>
      <c r="H35" s="29">
        <f>G35/$G$35*100</f>
        <v>100</v>
      </c>
      <c r="I35" s="28">
        <f>SUM(I36:I39)</f>
        <v>11502202</v>
      </c>
      <c r="J35" s="28">
        <f>SUM(J36:J39)</f>
        <v>11113105</v>
      </c>
      <c r="K35" s="29">
        <f>I35/J35*100</f>
        <v>103.50124470163829</v>
      </c>
      <c r="L35" s="29">
        <f>G35/F35</f>
        <v>3.1619871802489987</v>
      </c>
      <c r="M35" s="29">
        <f>G35/B35</f>
        <v>628.0951596880617</v>
      </c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2">
      <c r="A36" s="66" t="s">
        <v>138</v>
      </c>
      <c r="B36" s="30">
        <f aca="true" t="shared" si="1" ref="B36:G36">SUM(B$29,B$24:B$25,B$8:B$11)</f>
        <v>7353.3939</v>
      </c>
      <c r="C36" s="31">
        <f t="shared" si="1"/>
        <v>89</v>
      </c>
      <c r="D36" s="31">
        <f t="shared" si="1"/>
        <v>2617</v>
      </c>
      <c r="E36" s="31">
        <f t="shared" si="1"/>
        <v>53985</v>
      </c>
      <c r="F36" s="31">
        <f t="shared" si="1"/>
        <v>3274894</v>
      </c>
      <c r="G36" s="32">
        <f t="shared" si="1"/>
        <v>9892419</v>
      </c>
      <c r="H36" s="33">
        <f>G36/$G$35*100</f>
        <v>43.74213889734064</v>
      </c>
      <c r="I36" s="31">
        <f>SUM(I$29,I$24:I$25,I$8:I$11)</f>
        <v>4973503</v>
      </c>
      <c r="J36" s="31">
        <f>SUM(J$29,J$24:J$25,J$8:J$11)</f>
        <v>4918916</v>
      </c>
      <c r="K36" s="33">
        <f>I36/J36*100</f>
        <v>101.1097363728106</v>
      </c>
      <c r="L36" s="33">
        <f>G36/F36</f>
        <v>3.0206837228930157</v>
      </c>
      <c r="M36" s="33">
        <f>G36/B36</f>
        <v>1345.2861541933719</v>
      </c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1:26" ht="12">
      <c r="A37" s="67" t="s">
        <v>140</v>
      </c>
      <c r="B37" s="30">
        <f aca="true" t="shared" si="2" ref="B37:G37">SUM(B$26,B$12:B$16)</f>
        <v>10506.878799999999</v>
      </c>
      <c r="C37" s="31">
        <f t="shared" si="2"/>
        <v>106</v>
      </c>
      <c r="D37" s="31">
        <f t="shared" si="2"/>
        <v>2106</v>
      </c>
      <c r="E37" s="31">
        <f t="shared" si="2"/>
        <v>36520</v>
      </c>
      <c r="F37" s="31">
        <f t="shared" si="2"/>
        <v>1625114</v>
      </c>
      <c r="G37" s="32">
        <f t="shared" si="2"/>
        <v>5700922</v>
      </c>
      <c r="H37" s="33">
        <f>G37/$G$35*100</f>
        <v>25.208245017412324</v>
      </c>
      <c r="I37" s="31">
        <f>SUM(I$26,I$12:I$16)</f>
        <v>2925827</v>
      </c>
      <c r="J37" s="31">
        <f>SUM(J$26,J$12:J$16)</f>
        <v>2775095</v>
      </c>
      <c r="K37" s="33">
        <f>I37/J37*100</f>
        <v>105.43159783719116</v>
      </c>
      <c r="L37" s="33">
        <f>G37/F37</f>
        <v>3.5080135916618773</v>
      </c>
      <c r="M37" s="33">
        <f>G37/B37</f>
        <v>542.5894890878536</v>
      </c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1:26" ht="12">
      <c r="A38" s="67" t="s">
        <v>139</v>
      </c>
      <c r="B38" s="30">
        <f aca="true" t="shared" si="3" ref="B38:G38">SUM(B$27:B$28,B$30,B$17:B$20,B$23)</f>
        <v>10002.0827</v>
      </c>
      <c r="C38" s="31">
        <f t="shared" si="3"/>
        <v>134</v>
      </c>
      <c r="D38" s="31">
        <f t="shared" si="3"/>
        <v>2704</v>
      </c>
      <c r="E38" s="31">
        <f t="shared" si="3"/>
        <v>48484</v>
      </c>
      <c r="F38" s="31">
        <f t="shared" si="3"/>
        <v>2062803</v>
      </c>
      <c r="G38" s="32">
        <f t="shared" si="3"/>
        <v>6432444</v>
      </c>
      <c r="H38" s="33">
        <f>G38/$G$35*100</f>
        <v>28.442877207017354</v>
      </c>
      <c r="I38" s="31">
        <f>SUM(I$27:I$28,I$30,I$17:I$20,I$23)</f>
        <v>3291903</v>
      </c>
      <c r="J38" s="31">
        <f>SUM(J$27:J$28,J$30,J$17:J$20,J$23)</f>
        <v>3140541</v>
      </c>
      <c r="K38" s="33">
        <f>I38/J38*100</f>
        <v>104.81961547389447</v>
      </c>
      <c r="L38" s="33">
        <f>G38/F38</f>
        <v>3.118302620269604</v>
      </c>
      <c r="M38" s="33">
        <f>G38/B38</f>
        <v>643.1104593846239</v>
      </c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1:26" ht="12">
      <c r="A39" s="67" t="s">
        <v>142</v>
      </c>
      <c r="B39" s="34">
        <f aca="true" t="shared" si="4" ref="B39:G39">SUM(B$21:B$22)</f>
        <v>8143.824</v>
      </c>
      <c r="C39" s="35">
        <f t="shared" si="4"/>
        <v>29</v>
      </c>
      <c r="D39" s="35">
        <f t="shared" si="4"/>
        <v>324</v>
      </c>
      <c r="E39" s="35">
        <f t="shared" si="4"/>
        <v>6354</v>
      </c>
      <c r="F39" s="35">
        <f t="shared" si="4"/>
        <v>189434</v>
      </c>
      <c r="G39" s="36">
        <f t="shared" si="4"/>
        <v>589522</v>
      </c>
      <c r="H39" s="33">
        <f>G39/$G$35*100</f>
        <v>2.6067388782296876</v>
      </c>
      <c r="I39" s="35">
        <f>SUM(I$21:I$22)</f>
        <v>310969</v>
      </c>
      <c r="J39" s="35">
        <f>SUM(J$21:J$22)</f>
        <v>278553</v>
      </c>
      <c r="K39" s="33">
        <f>I39/J39*100</f>
        <v>111.63728267152031</v>
      </c>
      <c r="L39" s="33">
        <f>G39/F39</f>
        <v>3.112017905972529</v>
      </c>
      <c r="M39" s="33">
        <f>G39/B39</f>
        <v>72.38884337382537</v>
      </c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1:26" ht="12">
      <c r="A40" s="14" t="s">
        <v>127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1:26" ht="12">
      <c r="A41" s="14" t="s">
        <v>128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1:26" ht="12">
      <c r="A42" s="14" t="s">
        <v>129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1:26" ht="12">
      <c r="A43" s="14" t="s">
        <v>130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1:13" ht="12">
      <c r="A44" s="89" t="s">
        <v>56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</row>
    <row r="45" spans="1:13" ht="12">
      <c r="A45" s="68" t="s">
        <v>146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</sheetData>
  <mergeCells count="4">
    <mergeCell ref="A2:M2"/>
    <mergeCell ref="A34:M34"/>
    <mergeCell ref="A1:M1"/>
    <mergeCell ref="A44:M4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9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workbookViewId="0" topLeftCell="A1">
      <selection activeCell="A5" sqref="A5"/>
    </sheetView>
  </sheetViews>
  <sheetFormatPr defaultColWidth="9.33203125" defaultRowHeight="12"/>
  <cols>
    <col min="1" max="1" width="23.83203125" style="14" customWidth="1"/>
    <col min="2" max="2" width="11.16015625" style="0" customWidth="1"/>
    <col min="3" max="3" width="9.83203125" style="0" customWidth="1"/>
    <col min="4" max="4" width="9.16015625" style="0" customWidth="1"/>
    <col min="5" max="5" width="9" style="0" customWidth="1"/>
    <col min="6" max="6" width="9.66015625" style="0" customWidth="1"/>
    <col min="7" max="7" width="12" style="0" customWidth="1"/>
    <col min="9" max="9" width="10.5" style="0" customWidth="1"/>
    <col min="10" max="10" width="10.16015625" style="0" customWidth="1"/>
    <col min="11" max="11" width="10.66015625" style="0" customWidth="1"/>
    <col min="12" max="12" width="10.5" style="0" customWidth="1"/>
    <col min="13" max="13" width="9.83203125" style="0" customWidth="1"/>
  </cols>
  <sheetData>
    <row r="1" spans="1:13" s="50" customFormat="1" ht="24.75" customHeight="1">
      <c r="A1" s="88" t="s">
        <v>149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50" customFormat="1" ht="12" customHeight="1">
      <c r="A2" s="84" t="s">
        <v>141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s="1" customFormat="1" ht="38.25" customHeight="1">
      <c r="A3" s="55" t="s">
        <v>29</v>
      </c>
      <c r="B3" s="55" t="s">
        <v>0</v>
      </c>
      <c r="C3" s="56" t="s">
        <v>30</v>
      </c>
      <c r="D3" s="56" t="s">
        <v>31</v>
      </c>
      <c r="E3" s="56" t="s">
        <v>32</v>
      </c>
      <c r="F3" s="55" t="s">
        <v>33</v>
      </c>
      <c r="G3" s="55" t="s">
        <v>34</v>
      </c>
      <c r="H3" s="55" t="s">
        <v>35</v>
      </c>
      <c r="I3" s="55" t="s">
        <v>36</v>
      </c>
      <c r="J3" s="55" t="s">
        <v>37</v>
      </c>
      <c r="K3" s="56" t="s">
        <v>38</v>
      </c>
      <c r="L3" s="56" t="s">
        <v>39</v>
      </c>
      <c r="M3" s="56" t="s">
        <v>40</v>
      </c>
    </row>
    <row r="4" spans="1:13" s="59" customFormat="1" ht="45.75" customHeight="1">
      <c r="A4" s="58" t="s">
        <v>135</v>
      </c>
      <c r="B4" s="58" t="s">
        <v>178</v>
      </c>
      <c r="C4" s="58" t="s">
        <v>85</v>
      </c>
      <c r="D4" s="58" t="s">
        <v>86</v>
      </c>
      <c r="E4" s="58" t="s">
        <v>87</v>
      </c>
      <c r="F4" s="58" t="s">
        <v>88</v>
      </c>
      <c r="G4" s="58" t="s">
        <v>89</v>
      </c>
      <c r="H4" s="58" t="s">
        <v>90</v>
      </c>
      <c r="I4" s="58" t="s">
        <v>91</v>
      </c>
      <c r="J4" s="58" t="s">
        <v>92</v>
      </c>
      <c r="K4" s="58" t="s">
        <v>93</v>
      </c>
      <c r="L4" s="58" t="s">
        <v>94</v>
      </c>
      <c r="M4" s="58" t="s">
        <v>179</v>
      </c>
    </row>
    <row r="5" spans="1:13" s="15" customFormat="1" ht="18" customHeight="1">
      <c r="A5" s="4" t="s">
        <v>131</v>
      </c>
      <c r="B5" s="5">
        <v>36188.0354</v>
      </c>
      <c r="C5" s="6">
        <v>369</v>
      </c>
      <c r="D5" s="6">
        <v>7809</v>
      </c>
      <c r="E5" s="6">
        <v>145971</v>
      </c>
      <c r="F5" s="6">
        <v>7047168</v>
      </c>
      <c r="G5" s="6">
        <v>22604550</v>
      </c>
      <c r="H5" s="7">
        <v>100</v>
      </c>
      <c r="I5" s="6">
        <v>11515062</v>
      </c>
      <c r="J5" s="6">
        <v>11089488</v>
      </c>
      <c r="K5" s="7">
        <v>103.84</v>
      </c>
      <c r="L5" s="7">
        <v>3.21</v>
      </c>
      <c r="M5" s="7">
        <v>624.64</v>
      </c>
    </row>
    <row r="6" spans="1:26" s="9" customFormat="1" ht="12">
      <c r="A6" s="64" t="s">
        <v>132</v>
      </c>
      <c r="B6" s="40">
        <v>36006.1794</v>
      </c>
      <c r="C6" s="41">
        <v>359</v>
      </c>
      <c r="D6" s="41">
        <v>7750</v>
      </c>
      <c r="E6" s="41">
        <v>145089</v>
      </c>
      <c r="F6" s="41">
        <v>7026158</v>
      </c>
      <c r="G6" s="41">
        <v>22534761</v>
      </c>
      <c r="H6" s="42">
        <v>99.69</v>
      </c>
      <c r="I6" s="41">
        <v>11477983</v>
      </c>
      <c r="J6" s="41">
        <v>11056778</v>
      </c>
      <c r="K6" s="42">
        <v>103.81</v>
      </c>
      <c r="L6" s="42">
        <v>3.21</v>
      </c>
      <c r="M6" s="42">
        <v>625.86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">
      <c r="A7" s="64" t="s">
        <v>176</v>
      </c>
      <c r="B7" s="40">
        <v>35580.787</v>
      </c>
      <c r="C7" s="41">
        <v>336</v>
      </c>
      <c r="D7" s="41">
        <v>6838</v>
      </c>
      <c r="E7" s="41">
        <v>127102</v>
      </c>
      <c r="F7" s="41">
        <v>5583882</v>
      </c>
      <c r="G7" s="41">
        <v>18398273</v>
      </c>
      <c r="H7" s="42">
        <v>81.39</v>
      </c>
      <c r="I7" s="41">
        <v>9427524</v>
      </c>
      <c r="J7" s="41">
        <v>8970749</v>
      </c>
      <c r="K7" s="42">
        <v>105.09</v>
      </c>
      <c r="L7" s="42">
        <v>3.29</v>
      </c>
      <c r="M7" s="42">
        <v>517.08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">
      <c r="A8" s="54" t="s">
        <v>150</v>
      </c>
      <c r="B8" s="10">
        <v>2052.5667</v>
      </c>
      <c r="C8" s="11">
        <v>29</v>
      </c>
      <c r="D8" s="11">
        <v>1013</v>
      </c>
      <c r="E8" s="11">
        <v>21598</v>
      </c>
      <c r="F8" s="11">
        <v>1218070</v>
      </c>
      <c r="G8" s="11">
        <v>3676533</v>
      </c>
      <c r="H8" s="12">
        <v>16.26</v>
      </c>
      <c r="I8" s="11">
        <v>1850508</v>
      </c>
      <c r="J8" s="11">
        <v>1826025</v>
      </c>
      <c r="K8" s="12">
        <v>101.34</v>
      </c>
      <c r="L8" s="12">
        <v>3.02</v>
      </c>
      <c r="M8" s="12">
        <v>1791.19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">
      <c r="A9" s="54" t="s">
        <v>151</v>
      </c>
      <c r="B9" s="10">
        <v>2143.6251</v>
      </c>
      <c r="C9" s="11">
        <v>12</v>
      </c>
      <c r="D9" s="11">
        <v>237</v>
      </c>
      <c r="E9" s="11">
        <v>3715</v>
      </c>
      <c r="F9" s="11">
        <v>137921</v>
      </c>
      <c r="G9" s="11">
        <v>463285</v>
      </c>
      <c r="H9" s="12">
        <v>2.05</v>
      </c>
      <c r="I9" s="11">
        <v>238839</v>
      </c>
      <c r="J9" s="11">
        <v>224446</v>
      </c>
      <c r="K9" s="12">
        <v>106.41</v>
      </c>
      <c r="L9" s="12">
        <v>3.36</v>
      </c>
      <c r="M9" s="12">
        <v>216.12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">
      <c r="A10" s="54" t="s">
        <v>152</v>
      </c>
      <c r="B10" s="10">
        <v>1220.954</v>
      </c>
      <c r="C10" s="11">
        <v>13</v>
      </c>
      <c r="D10" s="11">
        <v>461</v>
      </c>
      <c r="E10" s="11">
        <v>10791</v>
      </c>
      <c r="F10" s="11">
        <v>554589</v>
      </c>
      <c r="G10" s="11">
        <v>1822075</v>
      </c>
      <c r="H10" s="12">
        <v>8.06</v>
      </c>
      <c r="I10" s="11">
        <v>932046</v>
      </c>
      <c r="J10" s="11">
        <v>890029</v>
      </c>
      <c r="K10" s="12">
        <v>104.72</v>
      </c>
      <c r="L10" s="12">
        <v>3.29</v>
      </c>
      <c r="M10" s="12">
        <v>1492.34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">
      <c r="A11" s="54" t="s">
        <v>153</v>
      </c>
      <c r="B11" s="10">
        <v>1427.5931</v>
      </c>
      <c r="C11" s="11">
        <v>13</v>
      </c>
      <c r="D11" s="11">
        <v>182</v>
      </c>
      <c r="E11" s="11">
        <v>2948</v>
      </c>
      <c r="F11" s="11">
        <v>127128</v>
      </c>
      <c r="G11" s="11">
        <v>459287</v>
      </c>
      <c r="H11" s="12">
        <v>2.03</v>
      </c>
      <c r="I11" s="11">
        <v>239335</v>
      </c>
      <c r="J11" s="11">
        <v>219952</v>
      </c>
      <c r="K11" s="12">
        <v>108.81</v>
      </c>
      <c r="L11" s="12">
        <v>3.61</v>
      </c>
      <c r="M11" s="12">
        <v>321.72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">
      <c r="A12" s="54" t="s">
        <v>154</v>
      </c>
      <c r="B12" s="10">
        <v>1820.3149</v>
      </c>
      <c r="C12" s="11">
        <v>18</v>
      </c>
      <c r="D12" s="11">
        <v>267</v>
      </c>
      <c r="E12" s="11">
        <v>4509</v>
      </c>
      <c r="F12" s="11">
        <v>153177</v>
      </c>
      <c r="G12" s="11">
        <v>560903</v>
      </c>
      <c r="H12" s="12">
        <v>2.48</v>
      </c>
      <c r="I12" s="11">
        <v>294225</v>
      </c>
      <c r="J12" s="11">
        <v>266678</v>
      </c>
      <c r="K12" s="12">
        <v>110.33</v>
      </c>
      <c r="L12" s="12">
        <v>3.66</v>
      </c>
      <c r="M12" s="12">
        <v>308.14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">
      <c r="A13" s="54" t="s">
        <v>155</v>
      </c>
      <c r="B13" s="10">
        <v>2051.4712</v>
      </c>
      <c r="C13" s="11">
        <v>21</v>
      </c>
      <c r="D13" s="11">
        <v>389</v>
      </c>
      <c r="E13" s="11">
        <v>7366</v>
      </c>
      <c r="F13" s="11">
        <v>416178</v>
      </c>
      <c r="G13" s="11">
        <v>1520376</v>
      </c>
      <c r="H13" s="12">
        <v>6.73</v>
      </c>
      <c r="I13" s="11">
        <v>778135</v>
      </c>
      <c r="J13" s="11">
        <v>742241</v>
      </c>
      <c r="K13" s="12">
        <v>104.84</v>
      </c>
      <c r="L13" s="12">
        <v>3.65</v>
      </c>
      <c r="M13" s="12">
        <v>741.11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">
      <c r="A14" s="54" t="s">
        <v>156</v>
      </c>
      <c r="B14" s="10">
        <v>1074.396</v>
      </c>
      <c r="C14" s="11">
        <v>26</v>
      </c>
      <c r="D14" s="11">
        <v>588</v>
      </c>
      <c r="E14" s="11">
        <v>9005</v>
      </c>
      <c r="F14" s="11">
        <v>332044</v>
      </c>
      <c r="G14" s="11">
        <v>1316443</v>
      </c>
      <c r="H14" s="12">
        <v>5.82</v>
      </c>
      <c r="I14" s="11">
        <v>681144</v>
      </c>
      <c r="J14" s="11">
        <v>635299</v>
      </c>
      <c r="K14" s="12">
        <v>107.22</v>
      </c>
      <c r="L14" s="12">
        <v>3.96</v>
      </c>
      <c r="M14" s="12">
        <v>1225.29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">
      <c r="A15" s="54" t="s">
        <v>157</v>
      </c>
      <c r="B15" s="10">
        <v>4106.436</v>
      </c>
      <c r="C15" s="11">
        <v>13</v>
      </c>
      <c r="D15" s="11">
        <v>261</v>
      </c>
      <c r="E15" s="11">
        <v>4217</v>
      </c>
      <c r="F15" s="11">
        <v>157341</v>
      </c>
      <c r="G15" s="11">
        <v>540397</v>
      </c>
      <c r="H15" s="12">
        <v>2.39</v>
      </c>
      <c r="I15" s="11">
        <v>281528</v>
      </c>
      <c r="J15" s="11">
        <v>258869</v>
      </c>
      <c r="K15" s="12">
        <v>108.75</v>
      </c>
      <c r="L15" s="12">
        <v>3.43</v>
      </c>
      <c r="M15" s="12">
        <v>131.6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">
      <c r="A16" s="54" t="s">
        <v>158</v>
      </c>
      <c r="B16" s="10">
        <v>1290.8351</v>
      </c>
      <c r="C16" s="11">
        <v>20</v>
      </c>
      <c r="D16" s="11">
        <v>387</v>
      </c>
      <c r="E16" s="11">
        <v>6317</v>
      </c>
      <c r="F16" s="11">
        <v>207921</v>
      </c>
      <c r="G16" s="11">
        <v>740501</v>
      </c>
      <c r="H16" s="12">
        <v>3.28</v>
      </c>
      <c r="I16" s="11">
        <v>390186</v>
      </c>
      <c r="J16" s="11">
        <v>350315</v>
      </c>
      <c r="K16" s="12">
        <v>111.38</v>
      </c>
      <c r="L16" s="12">
        <v>3.56</v>
      </c>
      <c r="M16" s="12">
        <v>573.66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">
      <c r="A17" s="54" t="s">
        <v>159</v>
      </c>
      <c r="B17" s="10">
        <v>1901.6725</v>
      </c>
      <c r="C17" s="11">
        <v>18</v>
      </c>
      <c r="D17" s="11">
        <v>357</v>
      </c>
      <c r="E17" s="11">
        <v>5299</v>
      </c>
      <c r="F17" s="11">
        <v>160342</v>
      </c>
      <c r="G17" s="11">
        <v>560410</v>
      </c>
      <c r="H17" s="12">
        <v>2.48</v>
      </c>
      <c r="I17" s="11">
        <v>295343</v>
      </c>
      <c r="J17" s="11">
        <v>265067</v>
      </c>
      <c r="K17" s="12">
        <v>111.42</v>
      </c>
      <c r="L17" s="12">
        <v>3.5</v>
      </c>
      <c r="M17" s="12">
        <v>294.69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>
      <c r="A18" s="54" t="s">
        <v>160</v>
      </c>
      <c r="B18" s="10">
        <v>2016.0075</v>
      </c>
      <c r="C18" s="11">
        <v>31</v>
      </c>
      <c r="D18" s="11">
        <v>533</v>
      </c>
      <c r="E18" s="11">
        <v>9686</v>
      </c>
      <c r="F18" s="11">
        <v>336654</v>
      </c>
      <c r="G18" s="11">
        <v>1106833</v>
      </c>
      <c r="H18" s="12">
        <v>4.9</v>
      </c>
      <c r="I18" s="11">
        <v>570820</v>
      </c>
      <c r="J18" s="11">
        <v>536013</v>
      </c>
      <c r="K18" s="12">
        <v>106.49</v>
      </c>
      <c r="L18" s="12">
        <v>3.29</v>
      </c>
      <c r="M18" s="12">
        <v>549.02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>
      <c r="A19" s="54" t="s">
        <v>161</v>
      </c>
      <c r="B19" s="45">
        <v>2792.6744</v>
      </c>
      <c r="C19" s="11">
        <v>27</v>
      </c>
      <c r="D19" s="11">
        <v>447</v>
      </c>
      <c r="E19" s="11">
        <v>9429</v>
      </c>
      <c r="F19" s="11">
        <v>393196</v>
      </c>
      <c r="G19" s="11">
        <v>1237469</v>
      </c>
      <c r="H19" s="12">
        <v>5.47</v>
      </c>
      <c r="I19" s="11">
        <v>641417</v>
      </c>
      <c r="J19" s="11">
        <v>596052</v>
      </c>
      <c r="K19" s="12">
        <v>107.61</v>
      </c>
      <c r="L19" s="12">
        <v>3.15</v>
      </c>
      <c r="M19" s="12">
        <v>443.11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>
      <c r="A20" s="54" t="s">
        <v>162</v>
      </c>
      <c r="B20" s="10">
        <v>2775.6003</v>
      </c>
      <c r="C20" s="11">
        <v>33</v>
      </c>
      <c r="D20" s="11">
        <v>464</v>
      </c>
      <c r="E20" s="11">
        <v>7439</v>
      </c>
      <c r="F20" s="11">
        <v>256850</v>
      </c>
      <c r="G20" s="11">
        <v>903772</v>
      </c>
      <c r="H20" s="12">
        <v>4</v>
      </c>
      <c r="I20" s="11">
        <v>470148</v>
      </c>
      <c r="J20" s="11">
        <v>433624</v>
      </c>
      <c r="K20" s="12">
        <v>108.42</v>
      </c>
      <c r="L20" s="12">
        <v>3.52</v>
      </c>
      <c r="M20" s="12">
        <v>325.61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44" customFormat="1" ht="12">
      <c r="A21" s="54" t="s">
        <v>163</v>
      </c>
      <c r="B21" s="10">
        <v>3515.2526</v>
      </c>
      <c r="C21" s="11">
        <v>16</v>
      </c>
      <c r="D21" s="11">
        <v>147</v>
      </c>
      <c r="E21" s="11">
        <v>2706</v>
      </c>
      <c r="F21" s="11">
        <v>75400</v>
      </c>
      <c r="G21" s="11">
        <v>242842</v>
      </c>
      <c r="H21" s="12">
        <v>1.07</v>
      </c>
      <c r="I21" s="11">
        <v>129361</v>
      </c>
      <c r="J21" s="11">
        <v>113481</v>
      </c>
      <c r="K21" s="12">
        <v>113.99</v>
      </c>
      <c r="L21" s="12">
        <v>3.22</v>
      </c>
      <c r="M21" s="12">
        <v>69.08</v>
      </c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12">
      <c r="A22" s="54" t="s">
        <v>164</v>
      </c>
      <c r="B22" s="10">
        <v>4628.5714</v>
      </c>
      <c r="C22" s="11">
        <v>13</v>
      </c>
      <c r="D22" s="11">
        <v>177</v>
      </c>
      <c r="E22" s="11">
        <v>3648</v>
      </c>
      <c r="F22" s="11">
        <v>110985</v>
      </c>
      <c r="G22" s="11">
        <v>351146</v>
      </c>
      <c r="H22" s="12">
        <v>1.55</v>
      </c>
      <c r="I22" s="11">
        <v>184682</v>
      </c>
      <c r="J22" s="11">
        <v>166464</v>
      </c>
      <c r="K22" s="12">
        <v>110.94</v>
      </c>
      <c r="L22" s="12">
        <v>3.16</v>
      </c>
      <c r="M22" s="12">
        <v>75.86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>
      <c r="A23" s="54" t="s">
        <v>165</v>
      </c>
      <c r="B23" s="10">
        <v>126.8641</v>
      </c>
      <c r="C23" s="11">
        <v>6</v>
      </c>
      <c r="D23" s="11">
        <v>97</v>
      </c>
      <c r="E23" s="11">
        <v>1399</v>
      </c>
      <c r="F23" s="11">
        <v>28968</v>
      </c>
      <c r="G23" s="11">
        <v>92253</v>
      </c>
      <c r="H23" s="12">
        <v>0.41</v>
      </c>
      <c r="I23" s="11">
        <v>47940</v>
      </c>
      <c r="J23" s="11">
        <v>44313</v>
      </c>
      <c r="K23" s="12">
        <v>108.18</v>
      </c>
      <c r="L23" s="12">
        <v>3.18</v>
      </c>
      <c r="M23" s="12">
        <v>727.18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>
      <c r="A24" s="54" t="s">
        <v>166</v>
      </c>
      <c r="B24" s="10">
        <v>132.7589</v>
      </c>
      <c r="C24" s="11">
        <v>7</v>
      </c>
      <c r="D24" s="11">
        <v>154</v>
      </c>
      <c r="E24" s="11">
        <v>3307</v>
      </c>
      <c r="F24" s="11">
        <v>136642</v>
      </c>
      <c r="G24" s="11">
        <v>392242</v>
      </c>
      <c r="H24" s="12">
        <v>1.74</v>
      </c>
      <c r="I24" s="11">
        <v>200233</v>
      </c>
      <c r="J24" s="11">
        <v>192009</v>
      </c>
      <c r="K24" s="12">
        <v>104.28</v>
      </c>
      <c r="L24" s="12">
        <v>2.87</v>
      </c>
      <c r="M24" s="12">
        <v>2954.54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">
      <c r="A25" s="54" t="s">
        <v>167</v>
      </c>
      <c r="B25" s="10">
        <v>104.0964</v>
      </c>
      <c r="C25" s="11">
        <v>3</v>
      </c>
      <c r="D25" s="11">
        <v>121</v>
      </c>
      <c r="E25" s="11">
        <v>2099</v>
      </c>
      <c r="F25" s="11">
        <v>120984</v>
      </c>
      <c r="G25" s="11">
        <v>382897</v>
      </c>
      <c r="H25" s="12">
        <v>1.69</v>
      </c>
      <c r="I25" s="11">
        <v>194178</v>
      </c>
      <c r="J25" s="11">
        <v>188719</v>
      </c>
      <c r="K25" s="12">
        <v>102.89</v>
      </c>
      <c r="L25" s="12">
        <v>3.16</v>
      </c>
      <c r="M25" s="12">
        <v>3678.29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>
      <c r="A26" s="54" t="s">
        <v>168</v>
      </c>
      <c r="B26" s="10">
        <v>163.4256</v>
      </c>
      <c r="C26" s="11">
        <v>8</v>
      </c>
      <c r="D26" s="11">
        <v>214</v>
      </c>
      <c r="E26" s="11">
        <v>4881</v>
      </c>
      <c r="F26" s="11">
        <v>332772</v>
      </c>
      <c r="G26" s="11">
        <v>1009387</v>
      </c>
      <c r="H26" s="12">
        <v>4.47</v>
      </c>
      <c r="I26" s="11">
        <v>496950</v>
      </c>
      <c r="J26" s="11">
        <v>512437</v>
      </c>
      <c r="K26" s="12">
        <v>96.98</v>
      </c>
      <c r="L26" s="12">
        <v>3.03</v>
      </c>
      <c r="M26" s="12">
        <v>6176.43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">
      <c r="A27" s="54" t="s">
        <v>169</v>
      </c>
      <c r="B27" s="10">
        <v>60.0256</v>
      </c>
      <c r="C27" s="11">
        <v>2</v>
      </c>
      <c r="D27" s="11">
        <v>110</v>
      </c>
      <c r="E27" s="11">
        <v>1815</v>
      </c>
      <c r="F27" s="11">
        <v>84429</v>
      </c>
      <c r="G27" s="11">
        <v>269594</v>
      </c>
      <c r="H27" s="12">
        <v>1.19</v>
      </c>
      <c r="I27" s="11">
        <v>134909</v>
      </c>
      <c r="J27" s="11">
        <v>134685</v>
      </c>
      <c r="K27" s="12">
        <v>100.17</v>
      </c>
      <c r="L27" s="12">
        <v>3.19</v>
      </c>
      <c r="M27" s="12">
        <v>4491.32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9" customFormat="1" ht="12" customHeight="1">
      <c r="A28" s="54" t="s">
        <v>170</v>
      </c>
      <c r="B28" s="10">
        <v>175.6456</v>
      </c>
      <c r="C28" s="11">
        <v>7</v>
      </c>
      <c r="D28" s="11">
        <v>232</v>
      </c>
      <c r="E28" s="11">
        <v>4928</v>
      </c>
      <c r="F28" s="11">
        <v>242291</v>
      </c>
      <c r="G28" s="11">
        <v>749628</v>
      </c>
      <c r="H28" s="12">
        <v>3.32</v>
      </c>
      <c r="I28" s="11">
        <v>375597</v>
      </c>
      <c r="J28" s="11">
        <v>374031</v>
      </c>
      <c r="K28" s="12">
        <v>100.42</v>
      </c>
      <c r="L28" s="12">
        <v>3.09</v>
      </c>
      <c r="M28" s="12">
        <v>4267.84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9" customFormat="1" ht="12" customHeight="1">
      <c r="A29" s="64" t="s">
        <v>133</v>
      </c>
      <c r="B29" s="40">
        <v>271.7997</v>
      </c>
      <c r="C29" s="41">
        <v>12</v>
      </c>
      <c r="D29" s="41">
        <v>449</v>
      </c>
      <c r="E29" s="41">
        <v>9455</v>
      </c>
      <c r="F29" s="41">
        <v>914716</v>
      </c>
      <c r="G29" s="41">
        <v>2627138</v>
      </c>
      <c r="H29" s="42">
        <v>11.62</v>
      </c>
      <c r="I29" s="41">
        <v>1291742</v>
      </c>
      <c r="J29" s="41">
        <v>1335396</v>
      </c>
      <c r="K29" s="42">
        <v>96.73</v>
      </c>
      <c r="L29" s="42">
        <v>2.87</v>
      </c>
      <c r="M29" s="42">
        <v>9665.71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9" customFormat="1" ht="12" customHeight="1">
      <c r="A30" s="64" t="s">
        <v>134</v>
      </c>
      <c r="B30" s="45">
        <v>153.5927</v>
      </c>
      <c r="C30" s="41">
        <v>11</v>
      </c>
      <c r="D30" s="41">
        <v>463</v>
      </c>
      <c r="E30" s="41">
        <v>8532</v>
      </c>
      <c r="F30" s="41">
        <v>527560</v>
      </c>
      <c r="G30" s="41">
        <v>1509350</v>
      </c>
      <c r="H30" s="42">
        <v>6.68</v>
      </c>
      <c r="I30" s="41">
        <v>758717</v>
      </c>
      <c r="J30" s="41">
        <v>750633</v>
      </c>
      <c r="K30" s="42">
        <v>101.08</v>
      </c>
      <c r="L30" s="42">
        <v>2.86</v>
      </c>
      <c r="M30" s="42">
        <v>9826.31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44" customFormat="1" ht="12" customHeight="1">
      <c r="A31" s="64" t="s">
        <v>171</v>
      </c>
      <c r="B31" s="40">
        <v>181.856</v>
      </c>
      <c r="C31" s="41">
        <v>10</v>
      </c>
      <c r="D31" s="41">
        <v>59</v>
      </c>
      <c r="E31" s="41">
        <v>882</v>
      </c>
      <c r="F31" s="41">
        <v>21010</v>
      </c>
      <c r="G31" s="41">
        <v>69789</v>
      </c>
      <c r="H31" s="42">
        <v>0.31</v>
      </c>
      <c r="I31" s="41">
        <v>37079</v>
      </c>
      <c r="J31" s="41">
        <v>32710</v>
      </c>
      <c r="K31" s="42">
        <v>113.36</v>
      </c>
      <c r="L31" s="42">
        <v>3.32</v>
      </c>
      <c r="M31" s="42">
        <v>383.76</v>
      </c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s="44" customFormat="1" ht="12" customHeight="1">
      <c r="A32" s="54" t="s">
        <v>172</v>
      </c>
      <c r="B32" s="10">
        <v>153.056</v>
      </c>
      <c r="C32" s="11">
        <v>6</v>
      </c>
      <c r="D32" s="11">
        <v>37</v>
      </c>
      <c r="E32" s="11">
        <v>745</v>
      </c>
      <c r="F32" s="11">
        <v>19335</v>
      </c>
      <c r="G32" s="11">
        <v>60983</v>
      </c>
      <c r="H32" s="12">
        <v>0.27</v>
      </c>
      <c r="I32" s="11">
        <v>32062</v>
      </c>
      <c r="J32" s="11">
        <v>28921</v>
      </c>
      <c r="K32" s="12">
        <v>110.86</v>
      </c>
      <c r="L32" s="12">
        <v>3.15</v>
      </c>
      <c r="M32" s="12">
        <v>398.44</v>
      </c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12.75" thickBot="1">
      <c r="A33" s="65" t="s">
        <v>173</v>
      </c>
      <c r="B33" s="37">
        <v>28.8</v>
      </c>
      <c r="C33" s="38">
        <v>4</v>
      </c>
      <c r="D33" s="38">
        <v>22</v>
      </c>
      <c r="E33" s="38">
        <v>137</v>
      </c>
      <c r="F33" s="38">
        <v>1675</v>
      </c>
      <c r="G33" s="38">
        <v>8806</v>
      </c>
      <c r="H33" s="39">
        <v>0.04</v>
      </c>
      <c r="I33" s="38">
        <v>5017</v>
      </c>
      <c r="J33" s="38">
        <v>3789</v>
      </c>
      <c r="K33" s="39">
        <v>132.41</v>
      </c>
      <c r="L33" s="39">
        <v>5.26</v>
      </c>
      <c r="M33" s="39">
        <v>305.76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9" customFormat="1" ht="11.25" customHeight="1" thickTop="1">
      <c r="A34" s="86" t="s">
        <v>136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">
      <c r="A35" s="26" t="s">
        <v>137</v>
      </c>
      <c r="B35" s="27">
        <f aca="true" t="shared" si="0" ref="B35:G35">SUM(B36:B39)</f>
        <v>36006.1794</v>
      </c>
      <c r="C35" s="28">
        <f t="shared" si="0"/>
        <v>359</v>
      </c>
      <c r="D35" s="28">
        <f t="shared" si="0"/>
        <v>7750</v>
      </c>
      <c r="E35" s="28">
        <f t="shared" si="0"/>
        <v>145089</v>
      </c>
      <c r="F35" s="28">
        <f t="shared" si="0"/>
        <v>7026158</v>
      </c>
      <c r="G35" s="28">
        <f t="shared" si="0"/>
        <v>22534761</v>
      </c>
      <c r="H35" s="29">
        <f>G35/$G$35*100</f>
        <v>100</v>
      </c>
      <c r="I35" s="28">
        <f>SUM(I36:I39)</f>
        <v>11477983</v>
      </c>
      <c r="J35" s="28">
        <f>SUM(J36:J39)</f>
        <v>11056778</v>
      </c>
      <c r="K35" s="29">
        <f>I35/J35*100</f>
        <v>103.80947324799321</v>
      </c>
      <c r="L35" s="29">
        <f>G35/F35</f>
        <v>3.2072664747931943</v>
      </c>
      <c r="M35" s="29">
        <f>G35/B35</f>
        <v>625.8581547810652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">
      <c r="A36" s="66" t="s">
        <v>138</v>
      </c>
      <c r="B36" s="30">
        <f aca="true" t="shared" si="1" ref="B36:G36">SUM(B$29,B$24:B$25,B$8:B$11)</f>
        <v>7353.3939</v>
      </c>
      <c r="C36" s="31">
        <f t="shared" si="1"/>
        <v>89</v>
      </c>
      <c r="D36" s="31">
        <f t="shared" si="1"/>
        <v>2617</v>
      </c>
      <c r="E36" s="31">
        <f t="shared" si="1"/>
        <v>53913</v>
      </c>
      <c r="F36" s="31">
        <f t="shared" si="1"/>
        <v>3210050</v>
      </c>
      <c r="G36" s="32">
        <f t="shared" si="1"/>
        <v>9823457</v>
      </c>
      <c r="H36" s="33">
        <f>G36/$G$35*100</f>
        <v>43.5924614421249</v>
      </c>
      <c r="I36" s="31">
        <f>SUM(I$29,I$24:I$25,I$8:I$11)</f>
        <v>4946881</v>
      </c>
      <c r="J36" s="31">
        <f>SUM(J$29,J$24:J$25,J$8:J$11)</f>
        <v>4876576</v>
      </c>
      <c r="K36" s="33">
        <f>I36/J36*100</f>
        <v>101.44168777437284</v>
      </c>
      <c r="L36" s="33">
        <f>G36/F36</f>
        <v>3.0602193112256817</v>
      </c>
      <c r="M36" s="33">
        <f>G36/B36</f>
        <v>1335.9078996162575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">
      <c r="A37" s="67" t="s">
        <v>140</v>
      </c>
      <c r="B37" s="30">
        <f aca="true" t="shared" si="2" ref="B37:G37">SUM(B$26,B$12:B$16)</f>
        <v>10506.878799999999</v>
      </c>
      <c r="C37" s="31">
        <f t="shared" si="2"/>
        <v>106</v>
      </c>
      <c r="D37" s="31">
        <f t="shared" si="2"/>
        <v>2106</v>
      </c>
      <c r="E37" s="31">
        <f t="shared" si="2"/>
        <v>36295</v>
      </c>
      <c r="F37" s="31">
        <f t="shared" si="2"/>
        <v>1599433</v>
      </c>
      <c r="G37" s="32">
        <f t="shared" si="2"/>
        <v>5688007</v>
      </c>
      <c r="H37" s="33">
        <f>G37/$G$35*100</f>
        <v>25.241035394162825</v>
      </c>
      <c r="I37" s="31">
        <f>SUM(I$26,I$12:I$16)</f>
        <v>2922168</v>
      </c>
      <c r="J37" s="31">
        <f>SUM(J$26,J$12:J$16)</f>
        <v>2765839</v>
      </c>
      <c r="K37" s="33">
        <f>I37/J37*100</f>
        <v>105.65213665726748</v>
      </c>
      <c r="L37" s="33">
        <f>G37/F37</f>
        <v>3.556264626276937</v>
      </c>
      <c r="M37" s="33">
        <f>G37/B37</f>
        <v>541.3602943625847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">
      <c r="A38" s="67" t="s">
        <v>139</v>
      </c>
      <c r="B38" s="30">
        <f aca="true" t="shared" si="3" ref="B38:G38">SUM(B$27:B$28,B$30,B$17:B$20,B$23)</f>
        <v>10002.0827</v>
      </c>
      <c r="C38" s="31">
        <f t="shared" si="3"/>
        <v>135</v>
      </c>
      <c r="D38" s="31">
        <f t="shared" si="3"/>
        <v>2703</v>
      </c>
      <c r="E38" s="31">
        <f t="shared" si="3"/>
        <v>48527</v>
      </c>
      <c r="F38" s="31">
        <f t="shared" si="3"/>
        <v>2030290</v>
      </c>
      <c r="G38" s="32">
        <f t="shared" si="3"/>
        <v>6429309</v>
      </c>
      <c r="H38" s="33">
        <f>G38/$G$35*100</f>
        <v>28.530628747294013</v>
      </c>
      <c r="I38" s="31">
        <f>SUM(I$27:I$28,I$30,I$17:I$20,I$23)</f>
        <v>3294891</v>
      </c>
      <c r="J38" s="31">
        <f>SUM(J$27:J$28,J$30,J$17:J$20,J$23)</f>
        <v>3134418</v>
      </c>
      <c r="K38" s="33">
        <f>I38/J38*100</f>
        <v>105.11970643353885</v>
      </c>
      <c r="L38" s="33">
        <f>G38/F38</f>
        <v>3.166694905653872</v>
      </c>
      <c r="M38" s="33">
        <f>G38/B38</f>
        <v>642.7970246636733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">
      <c r="A39" s="67" t="s">
        <v>142</v>
      </c>
      <c r="B39" s="34">
        <f aca="true" t="shared" si="4" ref="B39:G39">SUM(B$21:B$22)</f>
        <v>8143.824</v>
      </c>
      <c r="C39" s="35">
        <f t="shared" si="4"/>
        <v>29</v>
      </c>
      <c r="D39" s="35">
        <f t="shared" si="4"/>
        <v>324</v>
      </c>
      <c r="E39" s="35">
        <f t="shared" si="4"/>
        <v>6354</v>
      </c>
      <c r="F39" s="35">
        <f t="shared" si="4"/>
        <v>186385</v>
      </c>
      <c r="G39" s="36">
        <f t="shared" si="4"/>
        <v>593988</v>
      </c>
      <c r="H39" s="33">
        <f>G39/$G$35*100</f>
        <v>2.6358744164182615</v>
      </c>
      <c r="I39" s="35">
        <f>SUM(I$21:I$22)</f>
        <v>314043</v>
      </c>
      <c r="J39" s="35">
        <f>SUM(J$21:J$22)</f>
        <v>279945</v>
      </c>
      <c r="K39" s="33">
        <f>I39/J39*100</f>
        <v>112.18024969190377</v>
      </c>
      <c r="L39" s="33">
        <f>G39/F39</f>
        <v>3.1868873568151943</v>
      </c>
      <c r="M39" s="33">
        <f>G39/B39</f>
        <v>72.93723439995756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">
      <c r="A40" s="14" t="s">
        <v>25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">
      <c r="A41" s="14" t="s">
        <v>26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">
      <c r="A42" s="14" t="s">
        <v>27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">
      <c r="A43" s="14" t="s">
        <v>28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9" ht="12">
      <c r="A44" s="46" t="s">
        <v>43</v>
      </c>
      <c r="B44" s="47"/>
      <c r="C44" s="48"/>
      <c r="D44" s="48"/>
      <c r="E44" s="48"/>
      <c r="F44" s="48"/>
      <c r="G44" s="48"/>
      <c r="H44" s="44"/>
      <c r="I44" s="44"/>
    </row>
    <row r="45" spans="1:9" ht="37.5" customHeight="1">
      <c r="A45" s="49" t="s">
        <v>41</v>
      </c>
      <c r="B45" s="94" t="s">
        <v>42</v>
      </c>
      <c r="C45" s="95"/>
      <c r="D45" s="95"/>
      <c r="E45" s="95"/>
      <c r="F45" s="95"/>
      <c r="G45" s="95"/>
      <c r="H45" s="95"/>
      <c r="I45" s="95"/>
    </row>
    <row r="46" spans="1:13" ht="12">
      <c r="A46" s="68" t="s">
        <v>146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</sheetData>
  <mergeCells count="4">
    <mergeCell ref="A1:M1"/>
    <mergeCell ref="A34:M34"/>
    <mergeCell ref="B45:I45"/>
    <mergeCell ref="A2:M2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9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6"/>
  <sheetViews>
    <sheetView workbookViewId="0" topLeftCell="A1">
      <selection activeCell="A5" sqref="A5"/>
    </sheetView>
  </sheetViews>
  <sheetFormatPr defaultColWidth="9.33203125" defaultRowHeight="12"/>
  <cols>
    <col min="1" max="1" width="24" style="14" customWidth="1"/>
    <col min="2" max="2" width="11.16015625" style="0" customWidth="1"/>
    <col min="3" max="3" width="11.83203125" style="0" customWidth="1"/>
    <col min="4" max="4" width="9.66015625" style="0" customWidth="1"/>
    <col min="5" max="5" width="10" style="0" customWidth="1"/>
    <col min="6" max="6" width="9.66015625" style="0" customWidth="1"/>
    <col min="7" max="7" width="12" style="0" customWidth="1"/>
    <col min="8" max="9" width="10.5" style="0" customWidth="1"/>
    <col min="10" max="10" width="10.16015625" style="0" customWidth="1"/>
    <col min="11" max="11" width="10.66015625" style="0" customWidth="1"/>
    <col min="12" max="12" width="12.5" style="0" customWidth="1"/>
    <col min="13" max="13" width="16.33203125" style="0" customWidth="1"/>
  </cols>
  <sheetData>
    <row r="1" spans="1:13" s="50" customFormat="1" ht="24.75" customHeight="1">
      <c r="A1" s="88" t="s">
        <v>149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50" customFormat="1" ht="12" customHeight="1">
      <c r="A2" s="84" t="s">
        <v>145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s="1" customFormat="1" ht="38.25" customHeight="1">
      <c r="A3" s="55" t="s">
        <v>13</v>
      </c>
      <c r="B3" s="55" t="s">
        <v>0</v>
      </c>
      <c r="C3" s="56" t="s">
        <v>14</v>
      </c>
      <c r="D3" s="56" t="s">
        <v>15</v>
      </c>
      <c r="E3" s="56" t="s">
        <v>16</v>
      </c>
      <c r="F3" s="55" t="s">
        <v>17</v>
      </c>
      <c r="G3" s="55" t="s">
        <v>18</v>
      </c>
      <c r="H3" s="55" t="s">
        <v>19</v>
      </c>
      <c r="I3" s="55" t="s">
        <v>20</v>
      </c>
      <c r="J3" s="55" t="s">
        <v>21</v>
      </c>
      <c r="K3" s="56" t="s">
        <v>22</v>
      </c>
      <c r="L3" s="56" t="s">
        <v>23</v>
      </c>
      <c r="M3" s="56" t="s">
        <v>24</v>
      </c>
    </row>
    <row r="4" spans="1:13" s="59" customFormat="1" ht="45.75" customHeight="1">
      <c r="A4" s="58" t="s">
        <v>135</v>
      </c>
      <c r="B4" s="58" t="s">
        <v>178</v>
      </c>
      <c r="C4" s="58" t="s">
        <v>85</v>
      </c>
      <c r="D4" s="58" t="s">
        <v>86</v>
      </c>
      <c r="E4" s="58" t="s">
        <v>87</v>
      </c>
      <c r="F4" s="58" t="s">
        <v>88</v>
      </c>
      <c r="G4" s="58" t="s">
        <v>89</v>
      </c>
      <c r="H4" s="58" t="s">
        <v>90</v>
      </c>
      <c r="I4" s="58" t="s">
        <v>91</v>
      </c>
      <c r="J4" s="58" t="s">
        <v>92</v>
      </c>
      <c r="K4" s="58" t="s">
        <v>93</v>
      </c>
      <c r="L4" s="58" t="s">
        <v>94</v>
      </c>
      <c r="M4" s="58" t="s">
        <v>179</v>
      </c>
    </row>
    <row r="5" spans="1:13" s="15" customFormat="1" ht="18" customHeight="1">
      <c r="A5" s="4" t="s">
        <v>131</v>
      </c>
      <c r="B5" s="5">
        <v>36188.0354</v>
      </c>
      <c r="C5" s="6">
        <v>369</v>
      </c>
      <c r="D5" s="6">
        <v>7809</v>
      </c>
      <c r="E5" s="6">
        <v>146266</v>
      </c>
      <c r="F5" s="6">
        <v>6925019</v>
      </c>
      <c r="G5" s="6">
        <v>22520776</v>
      </c>
      <c r="H5" s="7">
        <v>100</v>
      </c>
      <c r="I5" s="6">
        <v>11485409</v>
      </c>
      <c r="J5" s="6">
        <v>11035367</v>
      </c>
      <c r="K5" s="7">
        <v>104.08</v>
      </c>
      <c r="L5" s="7">
        <v>3.25</v>
      </c>
      <c r="M5" s="7">
        <v>622.33</v>
      </c>
    </row>
    <row r="6" spans="1:26" s="9" customFormat="1" ht="12">
      <c r="A6" s="64" t="s">
        <v>132</v>
      </c>
      <c r="B6" s="23">
        <v>36006.1794</v>
      </c>
      <c r="C6" s="24">
        <v>359</v>
      </c>
      <c r="D6" s="24">
        <v>7750</v>
      </c>
      <c r="E6" s="24">
        <v>145385</v>
      </c>
      <c r="F6" s="24">
        <v>6904466</v>
      </c>
      <c r="G6" s="24">
        <v>22453080</v>
      </c>
      <c r="H6" s="25">
        <v>99.7</v>
      </c>
      <c r="I6" s="24">
        <v>11449662</v>
      </c>
      <c r="J6" s="24">
        <v>11003418</v>
      </c>
      <c r="K6" s="25">
        <v>104.06</v>
      </c>
      <c r="L6" s="25">
        <v>3.25</v>
      </c>
      <c r="M6" s="25">
        <v>623.59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">
      <c r="A7" s="64" t="s">
        <v>176</v>
      </c>
      <c r="B7" s="23">
        <v>35580.7768</v>
      </c>
      <c r="C7" s="24">
        <v>336</v>
      </c>
      <c r="D7" s="24">
        <v>6838</v>
      </c>
      <c r="E7" s="24">
        <v>126679</v>
      </c>
      <c r="F7" s="24">
        <v>5478034</v>
      </c>
      <c r="G7" s="24">
        <v>18301714</v>
      </c>
      <c r="H7" s="25">
        <v>81.27</v>
      </c>
      <c r="I7" s="24">
        <v>9387976</v>
      </c>
      <c r="J7" s="24">
        <v>8913738</v>
      </c>
      <c r="K7" s="25">
        <v>105.32</v>
      </c>
      <c r="L7" s="25">
        <v>3.34</v>
      </c>
      <c r="M7" s="25">
        <v>514.37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">
      <c r="A8" s="54" t="s">
        <v>150</v>
      </c>
      <c r="B8" s="10">
        <v>2052.5667</v>
      </c>
      <c r="C8" s="11">
        <v>29</v>
      </c>
      <c r="D8" s="11">
        <v>1013</v>
      </c>
      <c r="E8" s="11">
        <v>21425</v>
      </c>
      <c r="F8" s="11">
        <v>1190778</v>
      </c>
      <c r="G8" s="11">
        <v>3641446</v>
      </c>
      <c r="H8" s="12">
        <v>16.17</v>
      </c>
      <c r="I8" s="11">
        <v>1834806</v>
      </c>
      <c r="J8" s="11">
        <v>1806640</v>
      </c>
      <c r="K8" s="12">
        <v>101.56</v>
      </c>
      <c r="L8" s="12">
        <v>3.06</v>
      </c>
      <c r="M8" s="12">
        <v>1774.09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">
      <c r="A9" s="54" t="s">
        <v>151</v>
      </c>
      <c r="B9" s="10">
        <v>2143.6251</v>
      </c>
      <c r="C9" s="11">
        <v>12</v>
      </c>
      <c r="D9" s="11">
        <v>237</v>
      </c>
      <c r="E9" s="11">
        <v>3715</v>
      </c>
      <c r="F9" s="11">
        <v>135914</v>
      </c>
      <c r="G9" s="11">
        <v>464107</v>
      </c>
      <c r="H9" s="12">
        <v>2.06</v>
      </c>
      <c r="I9" s="11">
        <v>239410</v>
      </c>
      <c r="J9" s="11">
        <v>224697</v>
      </c>
      <c r="K9" s="12">
        <v>106.55</v>
      </c>
      <c r="L9" s="12">
        <v>3.41</v>
      </c>
      <c r="M9" s="12">
        <v>216.51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">
      <c r="A10" s="54" t="s">
        <v>152</v>
      </c>
      <c r="B10" s="10">
        <v>1220.954</v>
      </c>
      <c r="C10" s="11">
        <v>13</v>
      </c>
      <c r="D10" s="11">
        <v>461</v>
      </c>
      <c r="E10" s="11">
        <v>10707</v>
      </c>
      <c r="F10" s="11">
        <v>537659</v>
      </c>
      <c r="G10" s="11">
        <v>1792603</v>
      </c>
      <c r="H10" s="12">
        <v>7.96</v>
      </c>
      <c r="I10" s="11">
        <v>918152</v>
      </c>
      <c r="J10" s="11">
        <v>874451</v>
      </c>
      <c r="K10" s="12">
        <v>105</v>
      </c>
      <c r="L10" s="12">
        <v>3.33</v>
      </c>
      <c r="M10" s="12">
        <v>1468.2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">
      <c r="A11" s="54" t="s">
        <v>153</v>
      </c>
      <c r="B11" s="10">
        <v>1427.5931</v>
      </c>
      <c r="C11" s="11">
        <v>13</v>
      </c>
      <c r="D11" s="11">
        <v>182</v>
      </c>
      <c r="E11" s="11">
        <v>2942</v>
      </c>
      <c r="F11" s="11">
        <v>123262</v>
      </c>
      <c r="G11" s="11">
        <v>452679</v>
      </c>
      <c r="H11" s="12">
        <v>2.01</v>
      </c>
      <c r="I11" s="11">
        <v>236323</v>
      </c>
      <c r="J11" s="11">
        <v>216356</v>
      </c>
      <c r="K11" s="12">
        <v>109.23</v>
      </c>
      <c r="L11" s="12">
        <v>3.67</v>
      </c>
      <c r="M11" s="12">
        <v>317.09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">
      <c r="A12" s="54" t="s">
        <v>154</v>
      </c>
      <c r="B12" s="10">
        <v>1820.3149</v>
      </c>
      <c r="C12" s="11">
        <v>18</v>
      </c>
      <c r="D12" s="11">
        <v>267</v>
      </c>
      <c r="E12" s="11">
        <v>4509</v>
      </c>
      <c r="F12" s="11">
        <v>150845</v>
      </c>
      <c r="G12" s="11">
        <v>560766</v>
      </c>
      <c r="H12" s="12">
        <v>2.49</v>
      </c>
      <c r="I12" s="11">
        <v>294175</v>
      </c>
      <c r="J12" s="11">
        <v>266591</v>
      </c>
      <c r="K12" s="12">
        <v>110.35</v>
      </c>
      <c r="L12" s="12">
        <v>3.72</v>
      </c>
      <c r="M12" s="12">
        <v>308.06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">
      <c r="A13" s="54" t="s">
        <v>155</v>
      </c>
      <c r="B13" s="10">
        <v>2051.4712</v>
      </c>
      <c r="C13" s="11">
        <v>21</v>
      </c>
      <c r="D13" s="11">
        <v>389</v>
      </c>
      <c r="E13" s="11">
        <v>7324</v>
      </c>
      <c r="F13" s="11">
        <v>408919</v>
      </c>
      <c r="G13" s="11">
        <v>1511789</v>
      </c>
      <c r="H13" s="12">
        <v>6.71</v>
      </c>
      <c r="I13" s="11">
        <v>774564</v>
      </c>
      <c r="J13" s="11">
        <v>737225</v>
      </c>
      <c r="K13" s="12">
        <v>105.06</v>
      </c>
      <c r="L13" s="12">
        <v>3.7</v>
      </c>
      <c r="M13" s="12">
        <v>736.93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">
      <c r="A14" s="54" t="s">
        <v>156</v>
      </c>
      <c r="B14" s="10">
        <v>1074.396</v>
      </c>
      <c r="C14" s="11">
        <v>26</v>
      </c>
      <c r="D14" s="11">
        <v>588</v>
      </c>
      <c r="E14" s="11">
        <v>8969</v>
      </c>
      <c r="F14" s="11">
        <v>327530</v>
      </c>
      <c r="G14" s="11">
        <v>1316179</v>
      </c>
      <c r="H14" s="12">
        <v>5.84</v>
      </c>
      <c r="I14" s="11">
        <v>681436</v>
      </c>
      <c r="J14" s="11">
        <v>634743</v>
      </c>
      <c r="K14" s="12">
        <v>107.36</v>
      </c>
      <c r="L14" s="12">
        <v>4.02</v>
      </c>
      <c r="M14" s="12">
        <v>1225.04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">
      <c r="A15" s="54" t="s">
        <v>157</v>
      </c>
      <c r="B15" s="10">
        <v>4106.436</v>
      </c>
      <c r="C15" s="11">
        <v>13</v>
      </c>
      <c r="D15" s="11">
        <v>261</v>
      </c>
      <c r="E15" s="11">
        <v>4256</v>
      </c>
      <c r="F15" s="11">
        <v>155312</v>
      </c>
      <c r="G15" s="11">
        <v>541292</v>
      </c>
      <c r="H15" s="12">
        <v>2.4</v>
      </c>
      <c r="I15" s="11">
        <v>282173</v>
      </c>
      <c r="J15" s="11">
        <v>259119</v>
      </c>
      <c r="K15" s="12">
        <v>108.9</v>
      </c>
      <c r="L15" s="12">
        <v>3.49</v>
      </c>
      <c r="M15" s="12">
        <v>131.82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">
      <c r="A16" s="54" t="s">
        <v>158</v>
      </c>
      <c r="B16" s="10">
        <v>1290.8351</v>
      </c>
      <c r="C16" s="11">
        <v>20</v>
      </c>
      <c r="D16" s="11">
        <v>387</v>
      </c>
      <c r="E16" s="11">
        <v>6312</v>
      </c>
      <c r="F16" s="11">
        <v>205823</v>
      </c>
      <c r="G16" s="11">
        <v>742797</v>
      </c>
      <c r="H16" s="12">
        <v>3.3</v>
      </c>
      <c r="I16" s="11">
        <v>391492</v>
      </c>
      <c r="J16" s="11">
        <v>351305</v>
      </c>
      <c r="K16" s="12">
        <v>111.44</v>
      </c>
      <c r="L16" s="12">
        <v>3.61</v>
      </c>
      <c r="M16" s="12">
        <v>575.44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">
      <c r="A17" s="54" t="s">
        <v>159</v>
      </c>
      <c r="B17" s="10">
        <v>1901.6725</v>
      </c>
      <c r="C17" s="11">
        <v>18</v>
      </c>
      <c r="D17" s="11">
        <v>357</v>
      </c>
      <c r="E17" s="11">
        <v>5293</v>
      </c>
      <c r="F17" s="11">
        <v>158808</v>
      </c>
      <c r="G17" s="11">
        <v>562394</v>
      </c>
      <c r="H17" s="12">
        <v>2.5</v>
      </c>
      <c r="I17" s="11">
        <v>296380</v>
      </c>
      <c r="J17" s="11">
        <v>266014</v>
      </c>
      <c r="K17" s="12">
        <v>111.42</v>
      </c>
      <c r="L17" s="12">
        <v>3.54</v>
      </c>
      <c r="M17" s="12">
        <v>295.74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>
      <c r="A18" s="54" t="s">
        <v>160</v>
      </c>
      <c r="B18" s="10">
        <v>2016.0075</v>
      </c>
      <c r="C18" s="11">
        <v>31</v>
      </c>
      <c r="D18" s="11">
        <v>533</v>
      </c>
      <c r="E18" s="11">
        <v>9682</v>
      </c>
      <c r="F18" s="11">
        <v>332623</v>
      </c>
      <c r="G18" s="11">
        <v>1107583</v>
      </c>
      <c r="H18" s="12">
        <v>4.92</v>
      </c>
      <c r="I18" s="11">
        <v>571470</v>
      </c>
      <c r="J18" s="11">
        <v>536113</v>
      </c>
      <c r="K18" s="12">
        <v>106.6</v>
      </c>
      <c r="L18" s="12">
        <v>3.33</v>
      </c>
      <c r="M18" s="12">
        <v>549.39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>
      <c r="A19" s="54" t="s">
        <v>161</v>
      </c>
      <c r="B19" s="10">
        <v>2792.6642</v>
      </c>
      <c r="C19" s="11">
        <v>27</v>
      </c>
      <c r="D19" s="11">
        <v>447</v>
      </c>
      <c r="E19" s="11">
        <v>9384</v>
      </c>
      <c r="F19" s="11">
        <v>386510</v>
      </c>
      <c r="G19" s="11">
        <v>1233395</v>
      </c>
      <c r="H19" s="12">
        <v>5.48</v>
      </c>
      <c r="I19" s="11">
        <v>639834</v>
      </c>
      <c r="J19" s="11">
        <v>593561</v>
      </c>
      <c r="K19" s="12">
        <v>107.8</v>
      </c>
      <c r="L19" s="12">
        <v>3.19</v>
      </c>
      <c r="M19" s="12">
        <v>441.66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>
      <c r="A20" s="54" t="s">
        <v>162</v>
      </c>
      <c r="B20" s="10">
        <v>2775.6003</v>
      </c>
      <c r="C20" s="11">
        <v>33</v>
      </c>
      <c r="D20" s="11">
        <v>464</v>
      </c>
      <c r="E20" s="11">
        <v>7421</v>
      </c>
      <c r="F20" s="11">
        <v>253884</v>
      </c>
      <c r="G20" s="11">
        <v>906178</v>
      </c>
      <c r="H20" s="12">
        <v>4.02</v>
      </c>
      <c r="I20" s="11">
        <v>471880</v>
      </c>
      <c r="J20" s="11">
        <v>434298</v>
      </c>
      <c r="K20" s="12">
        <v>108.65</v>
      </c>
      <c r="L20" s="12">
        <v>3.57</v>
      </c>
      <c r="M20" s="12">
        <v>326.48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17" customFormat="1" ht="12">
      <c r="A21" s="54" t="s">
        <v>163</v>
      </c>
      <c r="B21" s="10">
        <v>3515.2526</v>
      </c>
      <c r="C21" s="11">
        <v>16</v>
      </c>
      <c r="D21" s="11">
        <v>147</v>
      </c>
      <c r="E21" s="11">
        <v>2707</v>
      </c>
      <c r="F21" s="11">
        <v>74353</v>
      </c>
      <c r="G21" s="11">
        <v>243965</v>
      </c>
      <c r="H21" s="12">
        <v>1.08</v>
      </c>
      <c r="I21" s="11">
        <v>130337</v>
      </c>
      <c r="J21" s="11">
        <v>113628</v>
      </c>
      <c r="K21" s="12">
        <v>114.71</v>
      </c>
      <c r="L21" s="12">
        <v>3.28</v>
      </c>
      <c r="M21" s="12">
        <v>69.4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2">
      <c r="A22" s="54" t="s">
        <v>164</v>
      </c>
      <c r="B22" s="10">
        <v>4628.5714</v>
      </c>
      <c r="C22" s="11">
        <v>13</v>
      </c>
      <c r="D22" s="11">
        <v>177</v>
      </c>
      <c r="E22" s="11">
        <v>3648</v>
      </c>
      <c r="F22" s="11">
        <v>109231</v>
      </c>
      <c r="G22" s="11">
        <v>352154</v>
      </c>
      <c r="H22" s="12">
        <v>1.56</v>
      </c>
      <c r="I22" s="11">
        <v>185554</v>
      </c>
      <c r="J22" s="11">
        <v>166600</v>
      </c>
      <c r="K22" s="12">
        <v>111.38</v>
      </c>
      <c r="L22" s="12">
        <v>3.22</v>
      </c>
      <c r="M22" s="12">
        <v>76.08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>
      <c r="A23" s="54" t="s">
        <v>165</v>
      </c>
      <c r="B23" s="10">
        <v>126.8641</v>
      </c>
      <c r="C23" s="11">
        <v>6</v>
      </c>
      <c r="D23" s="11">
        <v>97</v>
      </c>
      <c r="E23" s="11">
        <v>1399</v>
      </c>
      <c r="F23" s="11">
        <v>28658</v>
      </c>
      <c r="G23" s="11">
        <v>92446</v>
      </c>
      <c r="H23" s="12">
        <v>0.41</v>
      </c>
      <c r="I23" s="11">
        <v>48132</v>
      </c>
      <c r="J23" s="11">
        <v>44314</v>
      </c>
      <c r="K23" s="12">
        <v>108.62</v>
      </c>
      <c r="L23" s="12">
        <v>3.23</v>
      </c>
      <c r="M23" s="12">
        <v>728.7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>
      <c r="A24" s="54" t="s">
        <v>166</v>
      </c>
      <c r="B24" s="10">
        <v>132.7589</v>
      </c>
      <c r="C24" s="11">
        <v>7</v>
      </c>
      <c r="D24" s="11">
        <v>154</v>
      </c>
      <c r="E24" s="11">
        <v>3307</v>
      </c>
      <c r="F24" s="11">
        <v>134470</v>
      </c>
      <c r="G24" s="11">
        <v>391450</v>
      </c>
      <c r="H24" s="12">
        <v>1.74</v>
      </c>
      <c r="I24" s="11">
        <v>200060</v>
      </c>
      <c r="J24" s="11">
        <v>191390</v>
      </c>
      <c r="K24" s="12">
        <v>104.53</v>
      </c>
      <c r="L24" s="12">
        <v>2.91</v>
      </c>
      <c r="M24" s="12">
        <v>2948.58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">
      <c r="A25" s="54" t="s">
        <v>167</v>
      </c>
      <c r="B25" s="10">
        <v>104.0964</v>
      </c>
      <c r="C25" s="11">
        <v>3</v>
      </c>
      <c r="D25" s="11">
        <v>121</v>
      </c>
      <c r="E25" s="11">
        <v>2099</v>
      </c>
      <c r="F25" s="11">
        <v>118570</v>
      </c>
      <c r="G25" s="11">
        <v>378797</v>
      </c>
      <c r="H25" s="12">
        <v>1.68</v>
      </c>
      <c r="I25" s="11">
        <v>192464</v>
      </c>
      <c r="J25" s="11">
        <v>186333</v>
      </c>
      <c r="K25" s="12">
        <v>103.29</v>
      </c>
      <c r="L25" s="12">
        <v>3.19</v>
      </c>
      <c r="M25" s="12">
        <v>3638.91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>
      <c r="A26" s="54" t="s">
        <v>168</v>
      </c>
      <c r="B26" s="10">
        <v>163.4256</v>
      </c>
      <c r="C26" s="11">
        <v>8</v>
      </c>
      <c r="D26" s="11">
        <v>214</v>
      </c>
      <c r="E26" s="11">
        <v>4847</v>
      </c>
      <c r="F26" s="11">
        <v>324902</v>
      </c>
      <c r="G26" s="11">
        <v>996706</v>
      </c>
      <c r="H26" s="12">
        <v>4.43</v>
      </c>
      <c r="I26" s="11">
        <v>491069</v>
      </c>
      <c r="J26" s="11">
        <v>505637</v>
      </c>
      <c r="K26" s="12">
        <v>97.12</v>
      </c>
      <c r="L26" s="12">
        <v>3.07</v>
      </c>
      <c r="M26" s="12">
        <v>6098.84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">
      <c r="A27" s="54" t="s">
        <v>169</v>
      </c>
      <c r="B27" s="10">
        <v>60.0256</v>
      </c>
      <c r="C27" s="11">
        <v>2</v>
      </c>
      <c r="D27" s="11">
        <v>110</v>
      </c>
      <c r="E27" s="11">
        <v>1815</v>
      </c>
      <c r="F27" s="11">
        <v>82444</v>
      </c>
      <c r="G27" s="11">
        <v>267907</v>
      </c>
      <c r="H27" s="12">
        <v>1.19</v>
      </c>
      <c r="I27" s="11">
        <v>134289</v>
      </c>
      <c r="J27" s="11">
        <v>133618</v>
      </c>
      <c r="K27" s="12">
        <v>100.5</v>
      </c>
      <c r="L27" s="12">
        <v>3.25</v>
      </c>
      <c r="M27" s="12">
        <v>4463.21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9" customFormat="1" ht="12" customHeight="1">
      <c r="A28" s="54" t="s">
        <v>170</v>
      </c>
      <c r="B28" s="10">
        <v>175.6456</v>
      </c>
      <c r="C28" s="11">
        <v>7</v>
      </c>
      <c r="D28" s="11">
        <v>232</v>
      </c>
      <c r="E28" s="11">
        <v>4918</v>
      </c>
      <c r="F28" s="11">
        <v>237539</v>
      </c>
      <c r="G28" s="11">
        <v>745081</v>
      </c>
      <c r="H28" s="12">
        <v>3.31</v>
      </c>
      <c r="I28" s="11">
        <v>373976</v>
      </c>
      <c r="J28" s="11">
        <v>371105</v>
      </c>
      <c r="K28" s="12">
        <v>100.77</v>
      </c>
      <c r="L28" s="12">
        <v>3.14</v>
      </c>
      <c r="M28" s="12">
        <v>4241.96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9" customFormat="1" ht="12" customHeight="1">
      <c r="A29" s="64" t="s">
        <v>133</v>
      </c>
      <c r="B29" s="23">
        <v>271.7997</v>
      </c>
      <c r="C29" s="24">
        <v>12</v>
      </c>
      <c r="D29" s="24">
        <v>449</v>
      </c>
      <c r="E29" s="24">
        <v>10188</v>
      </c>
      <c r="F29" s="24">
        <v>906988</v>
      </c>
      <c r="G29" s="24">
        <v>2641856</v>
      </c>
      <c r="H29" s="25">
        <v>11.73</v>
      </c>
      <c r="I29" s="24">
        <v>1301458</v>
      </c>
      <c r="J29" s="24">
        <v>1340398</v>
      </c>
      <c r="K29" s="25">
        <v>97.09</v>
      </c>
      <c r="L29" s="25">
        <v>2.91</v>
      </c>
      <c r="M29" s="25">
        <v>9719.86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9" customFormat="1" ht="12" customHeight="1">
      <c r="A30" s="64" t="s">
        <v>134</v>
      </c>
      <c r="B30" s="23">
        <v>153.6029</v>
      </c>
      <c r="C30" s="24">
        <v>11</v>
      </c>
      <c r="D30" s="24">
        <v>463</v>
      </c>
      <c r="E30" s="24">
        <v>8518</v>
      </c>
      <c r="F30" s="24">
        <v>519444</v>
      </c>
      <c r="G30" s="24">
        <v>1509510</v>
      </c>
      <c r="H30" s="25">
        <v>6.7</v>
      </c>
      <c r="I30" s="24">
        <v>760228</v>
      </c>
      <c r="J30" s="24">
        <v>749282</v>
      </c>
      <c r="K30" s="25">
        <v>101.46</v>
      </c>
      <c r="L30" s="25">
        <v>2.91</v>
      </c>
      <c r="M30" s="25">
        <v>9827.35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17" customFormat="1" ht="12" customHeight="1">
      <c r="A31" s="64" t="s">
        <v>171</v>
      </c>
      <c r="B31" s="23">
        <v>181.856</v>
      </c>
      <c r="C31" s="24">
        <v>10</v>
      </c>
      <c r="D31" s="24">
        <v>59</v>
      </c>
      <c r="E31" s="24">
        <v>881</v>
      </c>
      <c r="F31" s="24">
        <v>20553</v>
      </c>
      <c r="G31" s="24">
        <v>67696</v>
      </c>
      <c r="H31" s="25">
        <v>0.3</v>
      </c>
      <c r="I31" s="24">
        <v>35747</v>
      </c>
      <c r="J31" s="24">
        <v>31949</v>
      </c>
      <c r="K31" s="25">
        <v>111.89</v>
      </c>
      <c r="L31" s="25">
        <v>3.29</v>
      </c>
      <c r="M31" s="25">
        <v>372.25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s="17" customFormat="1" ht="12" customHeight="1">
      <c r="A32" s="54" t="s">
        <v>172</v>
      </c>
      <c r="B32" s="10">
        <v>153.056</v>
      </c>
      <c r="C32" s="11">
        <v>6</v>
      </c>
      <c r="D32" s="11">
        <v>37</v>
      </c>
      <c r="E32" s="11">
        <v>744</v>
      </c>
      <c r="F32" s="11">
        <v>18941</v>
      </c>
      <c r="G32" s="11">
        <v>58933</v>
      </c>
      <c r="H32" s="12">
        <v>0.26</v>
      </c>
      <c r="I32" s="11">
        <v>30779</v>
      </c>
      <c r="J32" s="11">
        <v>28154</v>
      </c>
      <c r="K32" s="12">
        <v>109.32</v>
      </c>
      <c r="L32" s="12">
        <v>3.11</v>
      </c>
      <c r="M32" s="12">
        <v>385.04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2.75" thickBot="1">
      <c r="A33" s="65" t="s">
        <v>173</v>
      </c>
      <c r="B33" s="37">
        <v>28.8</v>
      </c>
      <c r="C33" s="38">
        <v>4</v>
      </c>
      <c r="D33" s="38">
        <v>22</v>
      </c>
      <c r="E33" s="38">
        <v>137</v>
      </c>
      <c r="F33" s="38">
        <v>1612</v>
      </c>
      <c r="G33" s="38">
        <v>8763</v>
      </c>
      <c r="H33" s="39">
        <v>0.04</v>
      </c>
      <c r="I33" s="38">
        <v>4968</v>
      </c>
      <c r="J33" s="38">
        <v>3795</v>
      </c>
      <c r="K33" s="39">
        <v>130.91</v>
      </c>
      <c r="L33" s="39">
        <v>5.44</v>
      </c>
      <c r="M33" s="39">
        <v>304.27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9" customFormat="1" ht="11.25" customHeight="1" thickTop="1">
      <c r="A34" s="86" t="s">
        <v>136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">
      <c r="A35" s="26" t="s">
        <v>137</v>
      </c>
      <c r="B35" s="27">
        <f aca="true" t="shared" si="0" ref="B35:G35">SUM(B36:B39)</f>
        <v>36006.1794</v>
      </c>
      <c r="C35" s="28">
        <f t="shared" si="0"/>
        <v>359</v>
      </c>
      <c r="D35" s="28">
        <f t="shared" si="0"/>
        <v>7750</v>
      </c>
      <c r="E35" s="28">
        <f t="shared" si="0"/>
        <v>145385</v>
      </c>
      <c r="F35" s="28">
        <f t="shared" si="0"/>
        <v>6904466</v>
      </c>
      <c r="G35" s="28">
        <f t="shared" si="0"/>
        <v>22453080</v>
      </c>
      <c r="H35" s="29">
        <f>G35/$G$35*100</f>
        <v>100</v>
      </c>
      <c r="I35" s="28">
        <f>SUM(I36:I39)</f>
        <v>11449662</v>
      </c>
      <c r="J35" s="28">
        <f>SUM(J36:J39)</f>
        <v>11003418</v>
      </c>
      <c r="K35" s="29">
        <f>I35/J35*100</f>
        <v>104.05550348082751</v>
      </c>
      <c r="L35" s="29">
        <f>G35/F35</f>
        <v>3.251964742820082</v>
      </c>
      <c r="M35" s="29">
        <f>G35/B35</f>
        <v>623.5896275071051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">
      <c r="A36" s="66" t="s">
        <v>138</v>
      </c>
      <c r="B36" s="30">
        <f aca="true" t="shared" si="1" ref="B36:G36">SUM(B$29,B$24:B$25,B$8:B$11)</f>
        <v>7353.3939</v>
      </c>
      <c r="C36" s="31">
        <f t="shared" si="1"/>
        <v>89</v>
      </c>
      <c r="D36" s="31">
        <f t="shared" si="1"/>
        <v>2617</v>
      </c>
      <c r="E36" s="31">
        <f t="shared" si="1"/>
        <v>54383</v>
      </c>
      <c r="F36" s="31">
        <f t="shared" si="1"/>
        <v>3147641</v>
      </c>
      <c r="G36" s="32">
        <f t="shared" si="1"/>
        <v>9762938</v>
      </c>
      <c r="H36" s="33">
        <f>G36/$G$35*100</f>
        <v>43.48150899564781</v>
      </c>
      <c r="I36" s="31">
        <f>SUM(I$29,I$24:I$25,I$8:I$11)</f>
        <v>4922673</v>
      </c>
      <c r="J36" s="31">
        <f>SUM(J$29,J$24:J$25,J$8:J$11)</f>
        <v>4840265</v>
      </c>
      <c r="K36" s="33">
        <f>I36/J36*100</f>
        <v>101.70255140989181</v>
      </c>
      <c r="L36" s="33">
        <f>G36/F36</f>
        <v>3.101668201678654</v>
      </c>
      <c r="M36" s="33">
        <f>G36/B36</f>
        <v>1327.677822345407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">
      <c r="A37" s="67" t="s">
        <v>140</v>
      </c>
      <c r="B37" s="30">
        <f aca="true" t="shared" si="2" ref="B37:G37">SUM(B$26,B$12:B$16)</f>
        <v>10506.878799999999</v>
      </c>
      <c r="C37" s="31">
        <f t="shared" si="2"/>
        <v>106</v>
      </c>
      <c r="D37" s="31">
        <f t="shared" si="2"/>
        <v>2106</v>
      </c>
      <c r="E37" s="31">
        <f t="shared" si="2"/>
        <v>36217</v>
      </c>
      <c r="F37" s="31">
        <f t="shared" si="2"/>
        <v>1573331</v>
      </c>
      <c r="G37" s="32">
        <f t="shared" si="2"/>
        <v>5669529</v>
      </c>
      <c r="H37" s="33">
        <f>G37/$G$35*100</f>
        <v>25.25056250634657</v>
      </c>
      <c r="I37" s="31">
        <f>SUM(I$26,I$12:I$16)</f>
        <v>2914909</v>
      </c>
      <c r="J37" s="31">
        <f>SUM(J$26,J$12:J$16)</f>
        <v>2754620</v>
      </c>
      <c r="K37" s="33">
        <f>I37/J37*100</f>
        <v>105.8189151316697</v>
      </c>
      <c r="L37" s="33">
        <f>G37/F37</f>
        <v>3.6035195391179604</v>
      </c>
      <c r="M37" s="33">
        <f>G37/B37</f>
        <v>539.6016369771012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">
      <c r="A38" s="67" t="s">
        <v>139</v>
      </c>
      <c r="B38" s="30">
        <f aca="true" t="shared" si="3" ref="B38:G38">SUM(B$27:B$28,B$30,B$17:B$20,B$23)</f>
        <v>10002.0827</v>
      </c>
      <c r="C38" s="31">
        <f t="shared" si="3"/>
        <v>135</v>
      </c>
      <c r="D38" s="31">
        <f t="shared" si="3"/>
        <v>2703</v>
      </c>
      <c r="E38" s="31">
        <f t="shared" si="3"/>
        <v>48430</v>
      </c>
      <c r="F38" s="31">
        <f t="shared" si="3"/>
        <v>1999910</v>
      </c>
      <c r="G38" s="32">
        <f t="shared" si="3"/>
        <v>6424494</v>
      </c>
      <c r="H38" s="33">
        <f>G38/$G$35*100</f>
        <v>28.612974255647778</v>
      </c>
      <c r="I38" s="31">
        <f>SUM(I$27:I$28,I$30,I$17:I$20,I$23)</f>
        <v>3296189</v>
      </c>
      <c r="J38" s="31">
        <f>SUM(J$27:J$28,J$30,J$17:J$20,J$23)</f>
        <v>3128305</v>
      </c>
      <c r="K38" s="33">
        <f>I38/J38*100</f>
        <v>105.36661227086232</v>
      </c>
      <c r="L38" s="33">
        <f>G38/F38</f>
        <v>3.212391557620093</v>
      </c>
      <c r="M38" s="33">
        <f>G38/B38</f>
        <v>642.3156249247969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">
      <c r="A39" s="67" t="s">
        <v>142</v>
      </c>
      <c r="B39" s="34">
        <f aca="true" t="shared" si="4" ref="B39:G39">SUM(B$21:B$22)</f>
        <v>8143.824</v>
      </c>
      <c r="C39" s="35">
        <f t="shared" si="4"/>
        <v>29</v>
      </c>
      <c r="D39" s="35">
        <f t="shared" si="4"/>
        <v>324</v>
      </c>
      <c r="E39" s="35">
        <f t="shared" si="4"/>
        <v>6355</v>
      </c>
      <c r="F39" s="35">
        <f t="shared" si="4"/>
        <v>183584</v>
      </c>
      <c r="G39" s="36">
        <f t="shared" si="4"/>
        <v>596119</v>
      </c>
      <c r="H39" s="33">
        <f>G39/$G$35*100</f>
        <v>2.6549542423578414</v>
      </c>
      <c r="I39" s="35">
        <f>SUM(I$21:I$22)</f>
        <v>315891</v>
      </c>
      <c r="J39" s="35">
        <f>SUM(J$21:J$22)</f>
        <v>280228</v>
      </c>
      <c r="K39" s="33">
        <f>I39/J39*100</f>
        <v>112.72642277003011</v>
      </c>
      <c r="L39" s="33">
        <f>G39/F39</f>
        <v>3.2471184852710477</v>
      </c>
      <c r="M39" s="33">
        <f>G39/B39</f>
        <v>73.19890508439279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">
      <c r="A40" s="14" t="s">
        <v>25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">
      <c r="A41" s="14" t="s">
        <v>26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">
      <c r="A42" s="14" t="s">
        <v>27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">
      <c r="A43" s="14" t="s">
        <v>28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36" s="17" customFormat="1" ht="15" customHeight="1">
      <c r="A44" s="89" t="s">
        <v>56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</row>
    <row r="45" spans="1:36" s="17" customFormat="1" ht="12">
      <c r="A45" s="68" t="s">
        <v>146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</row>
    <row r="46" ht="12">
      <c r="A46" s="68"/>
    </row>
  </sheetData>
  <mergeCells count="4">
    <mergeCell ref="A44:M44"/>
    <mergeCell ref="A34:M34"/>
    <mergeCell ref="A1:M1"/>
    <mergeCell ref="A2:M2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workbookViewId="0" topLeftCell="A1">
      <selection activeCell="A5" sqref="A5"/>
    </sheetView>
  </sheetViews>
  <sheetFormatPr defaultColWidth="9.33203125" defaultRowHeight="12"/>
  <cols>
    <col min="1" max="1" width="23.33203125" style="14" customWidth="1"/>
    <col min="2" max="2" width="11.16015625" style="0" customWidth="1"/>
    <col min="3" max="3" width="10.66015625" style="0" customWidth="1"/>
    <col min="4" max="4" width="8.66015625" style="0" customWidth="1"/>
    <col min="5" max="5" width="10.16015625" style="0" customWidth="1"/>
    <col min="6" max="6" width="10.5" style="0" customWidth="1"/>
    <col min="7" max="7" width="12" style="0" customWidth="1"/>
    <col min="9" max="9" width="10.5" style="0" customWidth="1"/>
    <col min="10" max="10" width="10.16015625" style="0" customWidth="1"/>
    <col min="11" max="11" width="10.66015625" style="0" customWidth="1"/>
    <col min="12" max="12" width="14.66015625" style="0" customWidth="1"/>
    <col min="13" max="13" width="17.16015625" style="0" customWidth="1"/>
  </cols>
  <sheetData>
    <row r="1" spans="1:13" s="50" customFormat="1" ht="24.75" customHeight="1">
      <c r="A1" s="88" t="s">
        <v>149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50" customFormat="1" ht="12" customHeight="1">
      <c r="A2" s="84" t="s">
        <v>147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s="1" customFormat="1" ht="38.25" customHeight="1">
      <c r="A3" s="55" t="s">
        <v>12</v>
      </c>
      <c r="B3" s="55" t="s">
        <v>0</v>
      </c>
      <c r="C3" s="56" t="s">
        <v>1</v>
      </c>
      <c r="D3" s="56" t="s">
        <v>2</v>
      </c>
      <c r="E3" s="56" t="s">
        <v>3</v>
      </c>
      <c r="F3" s="55" t="s">
        <v>4</v>
      </c>
      <c r="G3" s="55" t="s">
        <v>5</v>
      </c>
      <c r="H3" s="55" t="s">
        <v>6</v>
      </c>
      <c r="I3" s="55" t="s">
        <v>7</v>
      </c>
      <c r="J3" s="55" t="s">
        <v>8</v>
      </c>
      <c r="K3" s="56" t="s">
        <v>9</v>
      </c>
      <c r="L3" s="56" t="s">
        <v>10</v>
      </c>
      <c r="M3" s="56" t="s">
        <v>11</v>
      </c>
    </row>
    <row r="4" spans="1:13" s="59" customFormat="1" ht="45.75" customHeight="1">
      <c r="A4" s="58" t="s">
        <v>135</v>
      </c>
      <c r="B4" s="58" t="s">
        <v>178</v>
      </c>
      <c r="C4" s="58" t="s">
        <v>85</v>
      </c>
      <c r="D4" s="58" t="s">
        <v>86</v>
      </c>
      <c r="E4" s="58" t="s">
        <v>87</v>
      </c>
      <c r="F4" s="58" t="s">
        <v>88</v>
      </c>
      <c r="G4" s="58" t="s">
        <v>89</v>
      </c>
      <c r="H4" s="58" t="s">
        <v>90</v>
      </c>
      <c r="I4" s="58" t="s">
        <v>91</v>
      </c>
      <c r="J4" s="58" t="s">
        <v>92</v>
      </c>
      <c r="K4" s="58" t="s">
        <v>93</v>
      </c>
      <c r="L4" s="58" t="s">
        <v>94</v>
      </c>
      <c r="M4" s="58" t="s">
        <v>179</v>
      </c>
    </row>
    <row r="5" spans="1:13" s="15" customFormat="1" ht="18" customHeight="1">
      <c r="A5" s="4" t="s">
        <v>131</v>
      </c>
      <c r="B5" s="5">
        <v>36188.0354</v>
      </c>
      <c r="C5" s="6">
        <v>369</v>
      </c>
      <c r="D5" s="6">
        <v>7775</v>
      </c>
      <c r="E5" s="6">
        <v>145196</v>
      </c>
      <c r="F5" s="6">
        <v>6802281</v>
      </c>
      <c r="G5" s="6">
        <v>22405568</v>
      </c>
      <c r="H5" s="7">
        <v>100</v>
      </c>
      <c r="I5" s="6">
        <v>11441651</v>
      </c>
      <c r="J5" s="6">
        <v>10963917</v>
      </c>
      <c r="K5" s="7">
        <v>104.36</v>
      </c>
      <c r="L5" s="7">
        <v>3.29</v>
      </c>
      <c r="M5" s="7">
        <v>619.14</v>
      </c>
    </row>
    <row r="6" spans="1:26" s="9" customFormat="1" ht="12">
      <c r="A6" s="64" t="s">
        <v>132</v>
      </c>
      <c r="B6" s="18">
        <v>36006.1794</v>
      </c>
      <c r="C6" s="19">
        <v>359</v>
      </c>
      <c r="D6" s="19">
        <v>7716</v>
      </c>
      <c r="E6" s="19">
        <v>144318</v>
      </c>
      <c r="F6" s="19">
        <v>6782168</v>
      </c>
      <c r="G6" s="19">
        <v>22339759</v>
      </c>
      <c r="H6" s="20">
        <v>99.71</v>
      </c>
      <c r="I6" s="19">
        <v>11406903</v>
      </c>
      <c r="J6" s="19">
        <v>10932856</v>
      </c>
      <c r="K6" s="20">
        <v>104.34</v>
      </c>
      <c r="L6" s="20">
        <v>3.29</v>
      </c>
      <c r="M6" s="20">
        <v>620.44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">
      <c r="A7" s="64" t="s">
        <v>176</v>
      </c>
      <c r="B7" s="18">
        <v>35580.7768</v>
      </c>
      <c r="C7" s="19">
        <v>336</v>
      </c>
      <c r="D7" s="19">
        <v>6817</v>
      </c>
      <c r="E7" s="19">
        <v>125824</v>
      </c>
      <c r="F7" s="19">
        <v>5380773</v>
      </c>
      <c r="G7" s="19">
        <v>18211500</v>
      </c>
      <c r="H7" s="20">
        <v>81.28</v>
      </c>
      <c r="I7" s="19">
        <v>9352694</v>
      </c>
      <c r="J7" s="19">
        <v>8858806</v>
      </c>
      <c r="K7" s="20">
        <v>105.58</v>
      </c>
      <c r="L7" s="20">
        <v>3.38</v>
      </c>
      <c r="M7" s="20">
        <v>511.84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">
      <c r="A8" s="54" t="s">
        <v>150</v>
      </c>
      <c r="B8" s="10">
        <v>2052.5667</v>
      </c>
      <c r="C8" s="11">
        <v>29</v>
      </c>
      <c r="D8" s="11">
        <v>1008</v>
      </c>
      <c r="E8" s="11">
        <v>21313</v>
      </c>
      <c r="F8" s="11">
        <v>1164418</v>
      </c>
      <c r="G8" s="11">
        <v>3610252</v>
      </c>
      <c r="H8" s="12">
        <v>16.11</v>
      </c>
      <c r="I8" s="11">
        <v>1820848</v>
      </c>
      <c r="J8" s="11">
        <v>1789404</v>
      </c>
      <c r="K8" s="12">
        <v>101.76</v>
      </c>
      <c r="L8" s="12">
        <v>3.1</v>
      </c>
      <c r="M8" s="12">
        <v>1758.9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">
      <c r="A9" s="54" t="s">
        <v>151</v>
      </c>
      <c r="B9" s="10">
        <v>2143.6251</v>
      </c>
      <c r="C9" s="11">
        <v>12</v>
      </c>
      <c r="D9" s="11">
        <v>237</v>
      </c>
      <c r="E9" s="11">
        <v>3708</v>
      </c>
      <c r="F9" s="11">
        <v>134568</v>
      </c>
      <c r="G9" s="11">
        <v>465799</v>
      </c>
      <c r="H9" s="12">
        <v>2.08</v>
      </c>
      <c r="I9" s="11">
        <v>240529</v>
      </c>
      <c r="J9" s="11">
        <v>225270</v>
      </c>
      <c r="K9" s="12">
        <v>106.77</v>
      </c>
      <c r="L9" s="12">
        <v>3.46</v>
      </c>
      <c r="M9" s="12">
        <v>217.29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">
      <c r="A10" s="54" t="s">
        <v>152</v>
      </c>
      <c r="B10" s="10">
        <v>1220.954</v>
      </c>
      <c r="C10" s="11">
        <v>13</v>
      </c>
      <c r="D10" s="11">
        <v>431</v>
      </c>
      <c r="E10" s="11">
        <v>10125</v>
      </c>
      <c r="F10" s="11">
        <v>521200</v>
      </c>
      <c r="G10" s="11">
        <v>1762963</v>
      </c>
      <c r="H10" s="12">
        <v>7.87</v>
      </c>
      <c r="I10" s="11">
        <v>904916</v>
      </c>
      <c r="J10" s="11">
        <v>858047</v>
      </c>
      <c r="K10" s="12">
        <v>105.46</v>
      </c>
      <c r="L10" s="12">
        <v>3.38</v>
      </c>
      <c r="M10" s="12">
        <v>1443.92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">
      <c r="A11" s="54" t="s">
        <v>153</v>
      </c>
      <c r="B11" s="10">
        <v>1427.5931</v>
      </c>
      <c r="C11" s="11">
        <v>13</v>
      </c>
      <c r="D11" s="11">
        <v>182</v>
      </c>
      <c r="E11" s="11">
        <v>2954</v>
      </c>
      <c r="F11" s="11">
        <v>119426</v>
      </c>
      <c r="G11" s="11">
        <v>446300</v>
      </c>
      <c r="H11" s="12">
        <v>1.99</v>
      </c>
      <c r="I11" s="11">
        <v>233237</v>
      </c>
      <c r="J11" s="11">
        <v>213063</v>
      </c>
      <c r="K11" s="12">
        <v>109.47</v>
      </c>
      <c r="L11" s="12">
        <v>3.74</v>
      </c>
      <c r="M11" s="12">
        <v>312.62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">
      <c r="A12" s="54" t="s">
        <v>154</v>
      </c>
      <c r="B12" s="10">
        <v>1820.3149</v>
      </c>
      <c r="C12" s="11">
        <v>18</v>
      </c>
      <c r="D12" s="11">
        <v>263</v>
      </c>
      <c r="E12" s="11">
        <v>4436</v>
      </c>
      <c r="F12" s="11">
        <v>148648</v>
      </c>
      <c r="G12" s="11">
        <v>560640</v>
      </c>
      <c r="H12" s="12">
        <v>2.5</v>
      </c>
      <c r="I12" s="11">
        <v>294080</v>
      </c>
      <c r="J12" s="11">
        <v>266560</v>
      </c>
      <c r="K12" s="12">
        <v>110.32</v>
      </c>
      <c r="L12" s="12">
        <v>3.77</v>
      </c>
      <c r="M12" s="12">
        <v>307.99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">
      <c r="A13" s="54" t="s">
        <v>155</v>
      </c>
      <c r="B13" s="10">
        <v>2051.4712</v>
      </c>
      <c r="C13" s="11">
        <v>21</v>
      </c>
      <c r="D13" s="11">
        <v>377</v>
      </c>
      <c r="E13" s="11">
        <v>7204</v>
      </c>
      <c r="F13" s="11">
        <v>402505</v>
      </c>
      <c r="G13" s="11">
        <v>1502274</v>
      </c>
      <c r="H13" s="12">
        <v>6.7</v>
      </c>
      <c r="I13" s="11">
        <v>770339</v>
      </c>
      <c r="J13" s="11">
        <v>731935</v>
      </c>
      <c r="K13" s="12">
        <v>105.25</v>
      </c>
      <c r="L13" s="12">
        <v>3.73</v>
      </c>
      <c r="M13" s="12">
        <v>732.29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">
      <c r="A14" s="54" t="s">
        <v>156</v>
      </c>
      <c r="B14" s="10">
        <v>1074.396</v>
      </c>
      <c r="C14" s="11">
        <v>26</v>
      </c>
      <c r="D14" s="11">
        <v>586</v>
      </c>
      <c r="E14" s="11">
        <v>8940</v>
      </c>
      <c r="F14" s="11">
        <v>323331</v>
      </c>
      <c r="G14" s="11">
        <v>1313994</v>
      </c>
      <c r="H14" s="12">
        <v>5.86</v>
      </c>
      <c r="I14" s="11">
        <v>680560</v>
      </c>
      <c r="J14" s="11">
        <v>633434</v>
      </c>
      <c r="K14" s="12">
        <v>107.44</v>
      </c>
      <c r="L14" s="12">
        <v>4.06</v>
      </c>
      <c r="M14" s="12">
        <v>1223.01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">
      <c r="A15" s="54" t="s">
        <v>157</v>
      </c>
      <c r="B15" s="10">
        <v>4106.436</v>
      </c>
      <c r="C15" s="11">
        <v>13</v>
      </c>
      <c r="D15" s="11">
        <v>261</v>
      </c>
      <c r="E15" s="11">
        <v>4258</v>
      </c>
      <c r="F15" s="11">
        <v>153265</v>
      </c>
      <c r="G15" s="11">
        <v>541818</v>
      </c>
      <c r="H15" s="12">
        <v>2.42</v>
      </c>
      <c r="I15" s="11">
        <v>282669</v>
      </c>
      <c r="J15" s="11">
        <v>259149</v>
      </c>
      <c r="K15" s="12">
        <v>109.08</v>
      </c>
      <c r="L15" s="12">
        <v>3.54</v>
      </c>
      <c r="M15" s="12">
        <v>131.94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">
      <c r="A16" s="54" t="s">
        <v>158</v>
      </c>
      <c r="B16" s="10">
        <v>1290.8351</v>
      </c>
      <c r="C16" s="11">
        <v>20</v>
      </c>
      <c r="D16" s="11">
        <v>384</v>
      </c>
      <c r="E16" s="11">
        <v>6223</v>
      </c>
      <c r="F16" s="11">
        <v>203751</v>
      </c>
      <c r="G16" s="11">
        <v>743562</v>
      </c>
      <c r="H16" s="12">
        <v>3.32</v>
      </c>
      <c r="I16" s="11">
        <v>392581</v>
      </c>
      <c r="J16" s="11">
        <v>350981</v>
      </c>
      <c r="K16" s="12">
        <v>111.85</v>
      </c>
      <c r="L16" s="12">
        <v>3.65</v>
      </c>
      <c r="M16" s="12">
        <v>576.03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">
      <c r="A17" s="54" t="s">
        <v>159</v>
      </c>
      <c r="B17" s="10">
        <v>1901.6725</v>
      </c>
      <c r="C17" s="11">
        <v>18</v>
      </c>
      <c r="D17" s="11">
        <v>357</v>
      </c>
      <c r="E17" s="11">
        <v>5285</v>
      </c>
      <c r="F17" s="11">
        <v>157448</v>
      </c>
      <c r="G17" s="11">
        <v>563365</v>
      </c>
      <c r="H17" s="12">
        <v>2.51</v>
      </c>
      <c r="I17" s="11">
        <v>297069</v>
      </c>
      <c r="J17" s="11">
        <v>266296</v>
      </c>
      <c r="K17" s="12">
        <v>111.56</v>
      </c>
      <c r="L17" s="12">
        <v>3.58</v>
      </c>
      <c r="M17" s="12">
        <v>296.25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>
      <c r="A18" s="54" t="s">
        <v>160</v>
      </c>
      <c r="B18" s="10">
        <v>2016.0075</v>
      </c>
      <c r="C18" s="11">
        <v>31</v>
      </c>
      <c r="D18" s="11">
        <v>534</v>
      </c>
      <c r="E18" s="11">
        <v>9683</v>
      </c>
      <c r="F18" s="11">
        <v>328824</v>
      </c>
      <c r="G18" s="11">
        <v>1107397</v>
      </c>
      <c r="H18" s="12">
        <v>4.94</v>
      </c>
      <c r="I18" s="11">
        <v>571753</v>
      </c>
      <c r="J18" s="11">
        <v>535644</v>
      </c>
      <c r="K18" s="12">
        <v>106.74</v>
      </c>
      <c r="L18" s="12">
        <v>3.37</v>
      </c>
      <c r="M18" s="12">
        <v>549.3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>
      <c r="A19" s="54" t="s">
        <v>161</v>
      </c>
      <c r="B19" s="10">
        <v>2792.6642</v>
      </c>
      <c r="C19" s="11">
        <v>27</v>
      </c>
      <c r="D19" s="11">
        <v>446</v>
      </c>
      <c r="E19" s="11">
        <v>9363</v>
      </c>
      <c r="F19" s="11">
        <v>382320</v>
      </c>
      <c r="G19" s="11">
        <v>1236958</v>
      </c>
      <c r="H19" s="12">
        <v>5.52</v>
      </c>
      <c r="I19" s="11">
        <v>642111</v>
      </c>
      <c r="J19" s="11">
        <v>594847</v>
      </c>
      <c r="K19" s="12">
        <v>107.95</v>
      </c>
      <c r="L19" s="12">
        <v>3.24</v>
      </c>
      <c r="M19" s="12">
        <v>442.93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>
      <c r="A20" s="54" t="s">
        <v>162</v>
      </c>
      <c r="B20" s="10">
        <v>2775.6003</v>
      </c>
      <c r="C20" s="11">
        <v>33</v>
      </c>
      <c r="D20" s="11">
        <v>465</v>
      </c>
      <c r="E20" s="11">
        <v>7440</v>
      </c>
      <c r="F20" s="11">
        <v>251733</v>
      </c>
      <c r="G20" s="11">
        <v>909364</v>
      </c>
      <c r="H20" s="12">
        <v>4.06</v>
      </c>
      <c r="I20" s="11">
        <v>473866</v>
      </c>
      <c r="J20" s="11">
        <v>435498</v>
      </c>
      <c r="K20" s="12">
        <v>108.81</v>
      </c>
      <c r="L20" s="12">
        <v>3.61</v>
      </c>
      <c r="M20" s="12">
        <v>327.63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17" customFormat="1" ht="12">
      <c r="A21" s="54" t="s">
        <v>163</v>
      </c>
      <c r="B21" s="10">
        <v>3515.2526</v>
      </c>
      <c r="C21" s="11">
        <v>16</v>
      </c>
      <c r="D21" s="11">
        <v>147</v>
      </c>
      <c r="E21" s="11">
        <v>2710</v>
      </c>
      <c r="F21" s="11">
        <v>73766</v>
      </c>
      <c r="G21" s="11">
        <v>244612</v>
      </c>
      <c r="H21" s="12">
        <v>1.09</v>
      </c>
      <c r="I21" s="11">
        <v>131045</v>
      </c>
      <c r="J21" s="11">
        <v>113567</v>
      </c>
      <c r="K21" s="12">
        <v>115.39</v>
      </c>
      <c r="L21" s="12">
        <v>3.32</v>
      </c>
      <c r="M21" s="12">
        <v>69.59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2">
      <c r="A22" s="54" t="s">
        <v>164</v>
      </c>
      <c r="B22" s="10">
        <v>4628.5714</v>
      </c>
      <c r="C22" s="11">
        <v>13</v>
      </c>
      <c r="D22" s="11">
        <v>173</v>
      </c>
      <c r="E22" s="11">
        <v>3624</v>
      </c>
      <c r="F22" s="11">
        <v>107869</v>
      </c>
      <c r="G22" s="11">
        <v>353139</v>
      </c>
      <c r="H22" s="12">
        <v>1.58</v>
      </c>
      <c r="I22" s="11">
        <v>186376</v>
      </c>
      <c r="J22" s="11">
        <v>166763</v>
      </c>
      <c r="K22" s="12">
        <v>111.76</v>
      </c>
      <c r="L22" s="12">
        <v>3.27</v>
      </c>
      <c r="M22" s="12">
        <v>76.3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>
      <c r="A23" s="54" t="s">
        <v>165</v>
      </c>
      <c r="B23" s="10">
        <v>126.8641</v>
      </c>
      <c r="C23" s="11">
        <v>6</v>
      </c>
      <c r="D23" s="11">
        <v>97</v>
      </c>
      <c r="E23" s="11">
        <v>1399</v>
      </c>
      <c r="F23" s="11">
        <v>28260</v>
      </c>
      <c r="G23" s="11">
        <v>92268</v>
      </c>
      <c r="H23" s="12">
        <v>0.41</v>
      </c>
      <c r="I23" s="11">
        <v>48115</v>
      </c>
      <c r="J23" s="11">
        <v>44153</v>
      </c>
      <c r="K23" s="12">
        <v>108.97</v>
      </c>
      <c r="L23" s="12">
        <v>3.26</v>
      </c>
      <c r="M23" s="12">
        <v>727.3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>
      <c r="A24" s="54" t="s">
        <v>166</v>
      </c>
      <c r="B24" s="10">
        <v>132.7589</v>
      </c>
      <c r="C24" s="11">
        <v>7</v>
      </c>
      <c r="D24" s="11">
        <v>149</v>
      </c>
      <c r="E24" s="11">
        <v>3214</v>
      </c>
      <c r="F24" s="11">
        <v>132196</v>
      </c>
      <c r="G24" s="11">
        <v>390966</v>
      </c>
      <c r="H24" s="12">
        <v>1.74</v>
      </c>
      <c r="I24" s="11">
        <v>199989</v>
      </c>
      <c r="J24" s="11">
        <v>190977</v>
      </c>
      <c r="K24" s="12">
        <v>104.72</v>
      </c>
      <c r="L24" s="12">
        <v>2.96</v>
      </c>
      <c r="M24" s="12">
        <v>2944.93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">
      <c r="A25" s="54" t="s">
        <v>167</v>
      </c>
      <c r="B25" s="10">
        <v>104.0964</v>
      </c>
      <c r="C25" s="11">
        <v>3</v>
      </c>
      <c r="D25" s="11">
        <v>121</v>
      </c>
      <c r="E25" s="11">
        <v>2099</v>
      </c>
      <c r="F25" s="11">
        <v>115169</v>
      </c>
      <c r="G25" s="11">
        <v>373296</v>
      </c>
      <c r="H25" s="12">
        <v>1.67</v>
      </c>
      <c r="I25" s="11">
        <v>190116</v>
      </c>
      <c r="J25" s="11">
        <v>183180</v>
      </c>
      <c r="K25" s="12">
        <v>103.79</v>
      </c>
      <c r="L25" s="12">
        <v>3.24</v>
      </c>
      <c r="M25" s="12">
        <v>3586.06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>
      <c r="A26" s="54" t="s">
        <v>168</v>
      </c>
      <c r="B26" s="10">
        <v>163.4256</v>
      </c>
      <c r="C26" s="11">
        <v>8</v>
      </c>
      <c r="D26" s="11">
        <v>223</v>
      </c>
      <c r="E26" s="11">
        <v>4753</v>
      </c>
      <c r="F26" s="11">
        <v>317310</v>
      </c>
      <c r="G26" s="11">
        <v>983694</v>
      </c>
      <c r="H26" s="12">
        <v>4.39</v>
      </c>
      <c r="I26" s="11">
        <v>485307</v>
      </c>
      <c r="J26" s="11">
        <v>498387</v>
      </c>
      <c r="K26" s="12">
        <v>97.38</v>
      </c>
      <c r="L26" s="12">
        <v>3.1</v>
      </c>
      <c r="M26" s="12">
        <v>6019.22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">
      <c r="A27" s="54" t="s">
        <v>169</v>
      </c>
      <c r="B27" s="10">
        <v>60.0256</v>
      </c>
      <c r="C27" s="11">
        <v>2</v>
      </c>
      <c r="D27" s="11">
        <v>110</v>
      </c>
      <c r="E27" s="11">
        <v>1815</v>
      </c>
      <c r="F27" s="11">
        <v>81262</v>
      </c>
      <c r="G27" s="11">
        <v>267993</v>
      </c>
      <c r="H27" s="12">
        <v>1.2</v>
      </c>
      <c r="I27" s="11">
        <v>134621</v>
      </c>
      <c r="J27" s="11">
        <v>133372</v>
      </c>
      <c r="K27" s="12">
        <v>100.94</v>
      </c>
      <c r="L27" s="12">
        <v>3.3</v>
      </c>
      <c r="M27" s="12">
        <v>4464.65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9" customFormat="1" ht="12" customHeight="1">
      <c r="A28" s="54" t="s">
        <v>170</v>
      </c>
      <c r="B28" s="10">
        <v>175.6456</v>
      </c>
      <c r="C28" s="11">
        <v>7</v>
      </c>
      <c r="D28" s="11">
        <v>266</v>
      </c>
      <c r="E28" s="11">
        <v>5278</v>
      </c>
      <c r="F28" s="11">
        <v>233504</v>
      </c>
      <c r="G28" s="11">
        <v>740846</v>
      </c>
      <c r="H28" s="12">
        <v>3.31</v>
      </c>
      <c r="I28" s="11">
        <v>372567</v>
      </c>
      <c r="J28" s="11">
        <v>368279</v>
      </c>
      <c r="K28" s="12">
        <v>101.16</v>
      </c>
      <c r="L28" s="12">
        <v>3.17</v>
      </c>
      <c r="M28" s="12">
        <v>4217.85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9" customFormat="1" ht="12" customHeight="1">
      <c r="A29" s="64" t="s">
        <v>133</v>
      </c>
      <c r="B29" s="18">
        <v>271.7997</v>
      </c>
      <c r="C29" s="19">
        <v>12</v>
      </c>
      <c r="D29" s="19">
        <v>435</v>
      </c>
      <c r="E29" s="19">
        <v>9986</v>
      </c>
      <c r="F29" s="19">
        <v>894763</v>
      </c>
      <c r="G29" s="19">
        <v>2633802</v>
      </c>
      <c r="H29" s="20">
        <v>11.76</v>
      </c>
      <c r="I29" s="19">
        <v>1300179</v>
      </c>
      <c r="J29" s="19">
        <v>1333623</v>
      </c>
      <c r="K29" s="20">
        <v>97.49</v>
      </c>
      <c r="L29" s="20">
        <v>2.94</v>
      </c>
      <c r="M29" s="20">
        <v>9690.23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9" customFormat="1" ht="12" customHeight="1">
      <c r="A30" s="64" t="s">
        <v>134</v>
      </c>
      <c r="B30" s="18">
        <v>153.6029</v>
      </c>
      <c r="C30" s="19">
        <v>11</v>
      </c>
      <c r="D30" s="19">
        <v>464</v>
      </c>
      <c r="E30" s="19">
        <v>8508</v>
      </c>
      <c r="F30" s="19">
        <v>506632</v>
      </c>
      <c r="G30" s="19">
        <v>1494457</v>
      </c>
      <c r="H30" s="20">
        <v>6.67</v>
      </c>
      <c r="I30" s="19">
        <v>754030</v>
      </c>
      <c r="J30" s="19">
        <v>740427</v>
      </c>
      <c r="K30" s="20">
        <v>101.84</v>
      </c>
      <c r="L30" s="20">
        <v>2.95</v>
      </c>
      <c r="M30" s="20">
        <v>9729.35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17" customFormat="1" ht="12" customHeight="1">
      <c r="A31" s="64" t="s">
        <v>171</v>
      </c>
      <c r="B31" s="18">
        <v>181.856</v>
      </c>
      <c r="C31" s="19">
        <v>10</v>
      </c>
      <c r="D31" s="19">
        <v>59</v>
      </c>
      <c r="E31" s="19">
        <v>878</v>
      </c>
      <c r="F31" s="19">
        <v>20113</v>
      </c>
      <c r="G31" s="19">
        <v>65809</v>
      </c>
      <c r="H31" s="20">
        <v>0.29</v>
      </c>
      <c r="I31" s="19">
        <v>34748</v>
      </c>
      <c r="J31" s="19">
        <v>31061</v>
      </c>
      <c r="K31" s="20">
        <v>111.87</v>
      </c>
      <c r="L31" s="20">
        <v>3.27</v>
      </c>
      <c r="M31" s="20">
        <v>361.87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s="17" customFormat="1" ht="12" customHeight="1">
      <c r="A32" s="54" t="s">
        <v>172</v>
      </c>
      <c r="B32" s="10">
        <v>153.056</v>
      </c>
      <c r="C32" s="11">
        <v>6</v>
      </c>
      <c r="D32" s="11">
        <v>37</v>
      </c>
      <c r="E32" s="11">
        <v>741</v>
      </c>
      <c r="F32" s="11">
        <v>18542</v>
      </c>
      <c r="G32" s="11">
        <v>56958</v>
      </c>
      <c r="H32" s="12">
        <v>0.25</v>
      </c>
      <c r="I32" s="11">
        <v>29693</v>
      </c>
      <c r="J32" s="11">
        <v>27265</v>
      </c>
      <c r="K32" s="12">
        <v>108.91</v>
      </c>
      <c r="L32" s="12">
        <v>3.07</v>
      </c>
      <c r="M32" s="12">
        <v>372.14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2.75" thickBot="1">
      <c r="A33" s="65" t="s">
        <v>173</v>
      </c>
      <c r="B33" s="37">
        <v>28.8</v>
      </c>
      <c r="C33" s="38">
        <v>4</v>
      </c>
      <c r="D33" s="38">
        <v>22</v>
      </c>
      <c r="E33" s="38">
        <v>137</v>
      </c>
      <c r="F33" s="38">
        <v>1571</v>
      </c>
      <c r="G33" s="38">
        <v>8851</v>
      </c>
      <c r="H33" s="39">
        <v>0.04</v>
      </c>
      <c r="I33" s="38">
        <v>5055</v>
      </c>
      <c r="J33" s="38">
        <v>3796</v>
      </c>
      <c r="K33" s="39">
        <v>133.17</v>
      </c>
      <c r="L33" s="39">
        <v>5.63</v>
      </c>
      <c r="M33" s="39">
        <v>307.33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9" customFormat="1" ht="11.25" customHeight="1" thickTop="1">
      <c r="A34" s="86" t="s">
        <v>136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">
      <c r="A35" s="26" t="s">
        <v>137</v>
      </c>
      <c r="B35" s="27">
        <f aca="true" t="shared" si="0" ref="B35:G35">SUM(B36:B39)</f>
        <v>36006.1794</v>
      </c>
      <c r="C35" s="28">
        <f t="shared" si="0"/>
        <v>359</v>
      </c>
      <c r="D35" s="28">
        <f t="shared" si="0"/>
        <v>7716</v>
      </c>
      <c r="E35" s="28">
        <f t="shared" si="0"/>
        <v>144318</v>
      </c>
      <c r="F35" s="28">
        <f t="shared" si="0"/>
        <v>6782168</v>
      </c>
      <c r="G35" s="28">
        <f t="shared" si="0"/>
        <v>22339759</v>
      </c>
      <c r="H35" s="29">
        <f>G35/$G$35*100</f>
        <v>100</v>
      </c>
      <c r="I35" s="28">
        <f>SUM(I36:I39)</f>
        <v>11406903</v>
      </c>
      <c r="J35" s="28">
        <f>SUM(J36:J39)</f>
        <v>10932856</v>
      </c>
      <c r="K35" s="29">
        <f>I35/J35*100</f>
        <v>104.33598503446856</v>
      </c>
      <c r="L35" s="29">
        <f>G35/F35</f>
        <v>3.2938964354760896</v>
      </c>
      <c r="M35" s="29">
        <f>G35/B35</f>
        <v>620.4423621796429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">
      <c r="A36" s="66" t="s">
        <v>138</v>
      </c>
      <c r="B36" s="30">
        <f aca="true" t="shared" si="1" ref="B36:G36">SUM(B$29,B$24:B$25,B$8:B$11)</f>
        <v>7353.3939</v>
      </c>
      <c r="C36" s="31">
        <f t="shared" si="1"/>
        <v>89</v>
      </c>
      <c r="D36" s="31">
        <f t="shared" si="1"/>
        <v>2563</v>
      </c>
      <c r="E36" s="31">
        <f t="shared" si="1"/>
        <v>53399</v>
      </c>
      <c r="F36" s="31">
        <f t="shared" si="1"/>
        <v>3081740</v>
      </c>
      <c r="G36" s="32">
        <f t="shared" si="1"/>
        <v>9683378</v>
      </c>
      <c r="H36" s="33">
        <f>G36/$G$35*100</f>
        <v>43.34593761732165</v>
      </c>
      <c r="I36" s="31">
        <f>SUM(I$29,I$24:I$25,I$8:I$11)</f>
        <v>4889814</v>
      </c>
      <c r="J36" s="31">
        <f>SUM(J$29,J$24:J$25,J$8:J$11)</f>
        <v>4793564</v>
      </c>
      <c r="K36" s="33">
        <f>I36/J36*100</f>
        <v>102.00790059337896</v>
      </c>
      <c r="L36" s="33">
        <f>G36/F36</f>
        <v>3.1421787691369163</v>
      </c>
      <c r="M36" s="33">
        <f>G36/B36</f>
        <v>1316.8583285059706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">
      <c r="A37" s="67" t="s">
        <v>140</v>
      </c>
      <c r="B37" s="30">
        <f aca="true" t="shared" si="2" ref="B37:G37">SUM(B$26,B$12:B$16)</f>
        <v>10506.878799999999</v>
      </c>
      <c r="C37" s="31">
        <f t="shared" si="2"/>
        <v>106</v>
      </c>
      <c r="D37" s="31">
        <f t="shared" si="2"/>
        <v>2094</v>
      </c>
      <c r="E37" s="31">
        <f t="shared" si="2"/>
        <v>35814</v>
      </c>
      <c r="F37" s="31">
        <f t="shared" si="2"/>
        <v>1548810</v>
      </c>
      <c r="G37" s="32">
        <f t="shared" si="2"/>
        <v>5645982</v>
      </c>
      <c r="H37" s="33">
        <f>G37/$G$35*100</f>
        <v>25.273244890421605</v>
      </c>
      <c r="I37" s="31">
        <f>SUM(I$26,I$12:I$16)</f>
        <v>2905536</v>
      </c>
      <c r="J37" s="31">
        <f>SUM(J$26,J$12:J$16)</f>
        <v>2740446</v>
      </c>
      <c r="K37" s="33">
        <f>I37/J37*100</f>
        <v>106.0242018999827</v>
      </c>
      <c r="L37" s="33">
        <f>G37/F37</f>
        <v>3.645367733937668</v>
      </c>
      <c r="M37" s="33">
        <f>G37/B37</f>
        <v>537.3605337486143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">
      <c r="A38" s="67" t="s">
        <v>139</v>
      </c>
      <c r="B38" s="30">
        <f aca="true" t="shared" si="3" ref="B38:G38">SUM(B$27:B$28,B$30,B$17:B$20,B$23)</f>
        <v>10002.0827</v>
      </c>
      <c r="C38" s="31">
        <f t="shared" si="3"/>
        <v>135</v>
      </c>
      <c r="D38" s="31">
        <f t="shared" si="3"/>
        <v>2739</v>
      </c>
      <c r="E38" s="31">
        <f t="shared" si="3"/>
        <v>48771</v>
      </c>
      <c r="F38" s="31">
        <f t="shared" si="3"/>
        <v>1969983</v>
      </c>
      <c r="G38" s="32">
        <f t="shared" si="3"/>
        <v>6412648</v>
      </c>
      <c r="H38" s="33">
        <f>G38/$G$35*100</f>
        <v>28.70509032796639</v>
      </c>
      <c r="I38" s="31">
        <f>SUM(I$27:I$28,I$30,I$17:I$20,I$23)</f>
        <v>3294132</v>
      </c>
      <c r="J38" s="31">
        <f>SUM(J$27:J$28,J$30,J$17:J$20,J$23)</f>
        <v>3118516</v>
      </c>
      <c r="K38" s="33">
        <f>I38/J38*100</f>
        <v>105.63139647191164</v>
      </c>
      <c r="L38" s="33">
        <f>G38/F38</f>
        <v>3.255179359415792</v>
      </c>
      <c r="M38" s="33">
        <f>G38/B38</f>
        <v>641.1312715900659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">
      <c r="A39" s="67" t="s">
        <v>142</v>
      </c>
      <c r="B39" s="34">
        <f aca="true" t="shared" si="4" ref="B39:G39">SUM(B$21:B$22)</f>
        <v>8143.824</v>
      </c>
      <c r="C39" s="35">
        <f t="shared" si="4"/>
        <v>29</v>
      </c>
      <c r="D39" s="35">
        <f t="shared" si="4"/>
        <v>320</v>
      </c>
      <c r="E39" s="35">
        <f t="shared" si="4"/>
        <v>6334</v>
      </c>
      <c r="F39" s="35">
        <f t="shared" si="4"/>
        <v>181635</v>
      </c>
      <c r="G39" s="36">
        <f t="shared" si="4"/>
        <v>597751</v>
      </c>
      <c r="H39" s="33">
        <f>G39/$G$35*100</f>
        <v>2.6757271642903575</v>
      </c>
      <c r="I39" s="35">
        <f>SUM(I$21:I$22)</f>
        <v>317421</v>
      </c>
      <c r="J39" s="35">
        <f>SUM(J$21:J$22)</f>
        <v>280330</v>
      </c>
      <c r="K39" s="33">
        <f>I39/J39*100</f>
        <v>113.23119180965291</v>
      </c>
      <c r="L39" s="33">
        <f>G39/F39</f>
        <v>3.290946128224186</v>
      </c>
      <c r="M39" s="33">
        <f>G39/B39</f>
        <v>73.39930234248678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">
      <c r="A40" s="14" t="s">
        <v>25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">
      <c r="A41" s="14" t="s">
        <v>26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">
      <c r="A42" s="14" t="s">
        <v>27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">
      <c r="A43" s="14" t="s">
        <v>28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">
      <c r="A44" s="89" t="s">
        <v>56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">
      <c r="A45" s="68" t="s">
        <v>146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6" ht="1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6" ht="1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ht="1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26" ht="1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 ht="1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2:26" ht="1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2:26" ht="1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2:26" ht="1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2:26" ht="1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2:26" ht="1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2:26" ht="1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2:26" ht="1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2:26" ht="1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2:26" ht="1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2:26" ht="1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2:26" ht="1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2:26" ht="1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 ht="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</sheetData>
  <mergeCells count="4">
    <mergeCell ref="A44:M44"/>
    <mergeCell ref="A34:M34"/>
    <mergeCell ref="A1:M1"/>
    <mergeCell ref="A2:M2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63"/>
  <sheetViews>
    <sheetView workbookViewId="0" topLeftCell="A1">
      <selection activeCell="A35" sqref="A35:A39"/>
    </sheetView>
  </sheetViews>
  <sheetFormatPr defaultColWidth="9.33203125" defaultRowHeight="12"/>
  <cols>
    <col min="1" max="1" width="23.66015625" style="14" customWidth="1"/>
    <col min="2" max="2" width="11.16015625" style="0" customWidth="1"/>
    <col min="3" max="3" width="14.5" style="0" customWidth="1"/>
    <col min="4" max="4" width="8.66015625" style="0" customWidth="1"/>
    <col min="5" max="5" width="10.5" style="0" customWidth="1"/>
    <col min="6" max="6" width="11" style="0" customWidth="1"/>
    <col min="7" max="7" width="10.5" style="0" customWidth="1"/>
    <col min="8" max="8" width="10" style="0" customWidth="1"/>
    <col min="9" max="9" width="10.5" style="0" customWidth="1"/>
    <col min="10" max="10" width="10.16015625" style="0" customWidth="1"/>
    <col min="11" max="11" width="11.83203125" style="0" customWidth="1"/>
    <col min="12" max="12" width="13.83203125" style="0" customWidth="1"/>
    <col min="13" max="13" width="15.66015625" style="0" customWidth="1"/>
  </cols>
  <sheetData>
    <row r="1" spans="1:13" s="50" customFormat="1" ht="24.75" customHeight="1">
      <c r="A1" s="88" t="s">
        <v>149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50" customFormat="1" ht="12" customHeight="1">
      <c r="A2" s="84" t="s">
        <v>148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s="1" customFormat="1" ht="38.25" customHeight="1">
      <c r="A3" s="55" t="s">
        <v>12</v>
      </c>
      <c r="B3" s="55" t="s">
        <v>0</v>
      </c>
      <c r="C3" s="56" t="s">
        <v>1</v>
      </c>
      <c r="D3" s="56" t="s">
        <v>2</v>
      </c>
      <c r="E3" s="56" t="s">
        <v>3</v>
      </c>
      <c r="F3" s="55" t="s">
        <v>4</v>
      </c>
      <c r="G3" s="55" t="s">
        <v>5</v>
      </c>
      <c r="H3" s="55" t="s">
        <v>6</v>
      </c>
      <c r="I3" s="55" t="s">
        <v>7</v>
      </c>
      <c r="J3" s="55" t="s">
        <v>8</v>
      </c>
      <c r="K3" s="56" t="s">
        <v>9</v>
      </c>
      <c r="L3" s="56" t="s">
        <v>10</v>
      </c>
      <c r="M3" s="56" t="s">
        <v>11</v>
      </c>
    </row>
    <row r="4" spans="1:13" s="59" customFormat="1" ht="45.75" customHeight="1">
      <c r="A4" s="58" t="s">
        <v>135</v>
      </c>
      <c r="B4" s="58" t="s">
        <v>178</v>
      </c>
      <c r="C4" s="58" t="s">
        <v>85</v>
      </c>
      <c r="D4" s="58" t="s">
        <v>86</v>
      </c>
      <c r="E4" s="58" t="s">
        <v>87</v>
      </c>
      <c r="F4" s="58" t="s">
        <v>88</v>
      </c>
      <c r="G4" s="58" t="s">
        <v>89</v>
      </c>
      <c r="H4" s="58" t="s">
        <v>90</v>
      </c>
      <c r="I4" s="58" t="s">
        <v>91</v>
      </c>
      <c r="J4" s="58" t="s">
        <v>92</v>
      </c>
      <c r="K4" s="58" t="s">
        <v>93</v>
      </c>
      <c r="L4" s="58" t="s">
        <v>94</v>
      </c>
      <c r="M4" s="58" t="s">
        <v>179</v>
      </c>
    </row>
    <row r="5" spans="1:13" s="15" customFormat="1" ht="18" customHeight="1">
      <c r="A5" s="4" t="s">
        <v>131</v>
      </c>
      <c r="B5" s="5">
        <v>36188.03540000001</v>
      </c>
      <c r="C5" s="6">
        <v>369</v>
      </c>
      <c r="D5" s="6">
        <v>7756</v>
      </c>
      <c r="E5" s="6">
        <v>144112</v>
      </c>
      <c r="F5" s="6">
        <v>6681685</v>
      </c>
      <c r="G5" s="6">
        <v>22276672</v>
      </c>
      <c r="H5" s="7">
        <v>100</v>
      </c>
      <c r="I5" s="6">
        <v>11392050</v>
      </c>
      <c r="J5" s="6">
        <v>10884622</v>
      </c>
      <c r="K5" s="7">
        <v>104.6618798521437</v>
      </c>
      <c r="L5" s="7">
        <v>3.3339901536812944</v>
      </c>
      <c r="M5" s="7">
        <v>615.5811376264984</v>
      </c>
    </row>
    <row r="6" spans="1:41" s="22" customFormat="1" ht="12">
      <c r="A6" s="64" t="s">
        <v>132</v>
      </c>
      <c r="B6" s="18">
        <v>36006.17940000001</v>
      </c>
      <c r="C6" s="19">
        <v>359</v>
      </c>
      <c r="D6" s="19">
        <v>7697</v>
      </c>
      <c r="E6" s="19">
        <v>143240</v>
      </c>
      <c r="F6" s="19">
        <v>6662192</v>
      </c>
      <c r="G6" s="19">
        <v>22216107</v>
      </c>
      <c r="H6" s="20">
        <v>99.72812366227772</v>
      </c>
      <c r="I6" s="19">
        <v>11360358</v>
      </c>
      <c r="J6" s="19">
        <v>10855749</v>
      </c>
      <c r="K6" s="20">
        <v>104.64831123121951</v>
      </c>
      <c r="L6" s="20">
        <v>3.334654269945988</v>
      </c>
      <c r="M6" s="20">
        <v>617.0081738802867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7" spans="1:41" s="22" customFormat="1" ht="12">
      <c r="A7" s="64" t="s">
        <v>176</v>
      </c>
      <c r="B7" s="18">
        <v>35580.77680000001</v>
      </c>
      <c r="C7" s="19">
        <v>336</v>
      </c>
      <c r="D7" s="19">
        <v>6798</v>
      </c>
      <c r="E7" s="19">
        <v>124749</v>
      </c>
      <c r="F7" s="19">
        <v>5276086</v>
      </c>
      <c r="G7" s="19">
        <v>18079073</v>
      </c>
      <c r="H7" s="20">
        <v>81.15697443496047</v>
      </c>
      <c r="I7" s="19">
        <v>9298274</v>
      </c>
      <c r="J7" s="19">
        <v>8780799</v>
      </c>
      <c r="K7" s="20">
        <v>105.89325641094848</v>
      </c>
      <c r="L7" s="20">
        <v>3.4266069582641374</v>
      </c>
      <c r="M7" s="20">
        <v>508.11349908470794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spans="1:41" ht="12">
      <c r="A8" s="54" t="s">
        <v>150</v>
      </c>
      <c r="B8" s="10">
        <v>2052.5667</v>
      </c>
      <c r="C8" s="11">
        <v>29</v>
      </c>
      <c r="D8" s="11">
        <v>1001</v>
      </c>
      <c r="E8" s="11">
        <v>20633</v>
      </c>
      <c r="F8" s="11">
        <v>1136300</v>
      </c>
      <c r="G8" s="11">
        <v>3567896</v>
      </c>
      <c r="H8" s="12">
        <v>16.01628824987862</v>
      </c>
      <c r="I8" s="11">
        <v>1801773</v>
      </c>
      <c r="J8" s="11">
        <v>1766123</v>
      </c>
      <c r="K8" s="12">
        <v>102.01854570717894</v>
      </c>
      <c r="L8" s="12">
        <v>3.1399243157616827</v>
      </c>
      <c r="M8" s="12">
        <v>1738.2606859986572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12">
      <c r="A9" s="54" t="s">
        <v>151</v>
      </c>
      <c r="B9" s="10">
        <v>2143.6251</v>
      </c>
      <c r="C9" s="11">
        <v>12</v>
      </c>
      <c r="D9" s="11">
        <v>235</v>
      </c>
      <c r="E9" s="11">
        <v>3699</v>
      </c>
      <c r="F9" s="11">
        <v>133143</v>
      </c>
      <c r="G9" s="11">
        <v>465186</v>
      </c>
      <c r="H9" s="12">
        <v>2.088220358947692</v>
      </c>
      <c r="I9" s="11">
        <v>240691</v>
      </c>
      <c r="J9" s="11">
        <v>224495</v>
      </c>
      <c r="K9" s="12">
        <v>107.21441457493486</v>
      </c>
      <c r="L9" s="12">
        <v>3.4938825172934362</v>
      </c>
      <c r="M9" s="12">
        <v>217.00902830443624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12">
      <c r="A10" s="54" t="s">
        <v>152</v>
      </c>
      <c r="B10" s="10">
        <v>1220.954</v>
      </c>
      <c r="C10" s="11">
        <v>13</v>
      </c>
      <c r="D10" s="11">
        <v>431</v>
      </c>
      <c r="E10" s="11">
        <v>10125</v>
      </c>
      <c r="F10" s="11">
        <v>505296</v>
      </c>
      <c r="G10" s="11">
        <v>1732617</v>
      </c>
      <c r="H10" s="12">
        <v>7.777719221255311</v>
      </c>
      <c r="I10" s="11">
        <v>890755</v>
      </c>
      <c r="J10" s="11">
        <v>841862</v>
      </c>
      <c r="K10" s="12">
        <v>105.80772145553547</v>
      </c>
      <c r="L10" s="12">
        <v>3.428914933029353</v>
      </c>
      <c r="M10" s="12">
        <v>1419.0682040437232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2">
      <c r="A11" s="54" t="s">
        <v>153</v>
      </c>
      <c r="B11" s="10">
        <v>1427.5931</v>
      </c>
      <c r="C11" s="11">
        <v>13</v>
      </c>
      <c r="D11" s="11">
        <v>175</v>
      </c>
      <c r="E11" s="11">
        <v>2872</v>
      </c>
      <c r="F11" s="11">
        <v>116042</v>
      </c>
      <c r="G11" s="11">
        <v>439713</v>
      </c>
      <c r="H11" s="12">
        <v>1.973872039773266</v>
      </c>
      <c r="I11" s="11">
        <v>230167</v>
      </c>
      <c r="J11" s="11">
        <v>209546</v>
      </c>
      <c r="K11" s="12">
        <v>109.84079867904899</v>
      </c>
      <c r="L11" s="12">
        <v>3.78925733786043</v>
      </c>
      <c r="M11" s="12">
        <v>308.0100345119348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12">
      <c r="A12" s="54" t="s">
        <v>154</v>
      </c>
      <c r="B12" s="10">
        <v>1820.3149</v>
      </c>
      <c r="C12" s="11">
        <v>18</v>
      </c>
      <c r="D12" s="11">
        <v>263</v>
      </c>
      <c r="E12" s="11">
        <v>4436</v>
      </c>
      <c r="F12" s="11">
        <v>146167</v>
      </c>
      <c r="G12" s="11">
        <v>559703</v>
      </c>
      <c r="H12" s="12">
        <v>2.5125072542254068</v>
      </c>
      <c r="I12" s="11">
        <v>293952</v>
      </c>
      <c r="J12" s="11">
        <v>265751</v>
      </c>
      <c r="K12" s="12">
        <v>110.61181331396683</v>
      </c>
      <c r="L12" s="12">
        <v>3.8292022139060116</v>
      </c>
      <c r="M12" s="12">
        <v>307.47592078711216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2">
      <c r="A13" s="54" t="s">
        <v>155</v>
      </c>
      <c r="B13" s="10">
        <v>2051.4712</v>
      </c>
      <c r="C13" s="11">
        <v>21</v>
      </c>
      <c r="D13" s="11">
        <v>377</v>
      </c>
      <c r="E13" s="11">
        <v>7127</v>
      </c>
      <c r="F13" s="11">
        <v>396743</v>
      </c>
      <c r="G13" s="11">
        <v>1494308</v>
      </c>
      <c r="H13" s="12">
        <v>6.707949912805647</v>
      </c>
      <c r="I13" s="11">
        <v>766922</v>
      </c>
      <c r="J13" s="11">
        <v>727386</v>
      </c>
      <c r="K13" s="12">
        <v>105.43535344370115</v>
      </c>
      <c r="L13" s="12">
        <v>3.766438223232672</v>
      </c>
      <c r="M13" s="12">
        <v>728.4079834998415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2">
      <c r="A14" s="54" t="s">
        <v>156</v>
      </c>
      <c r="B14" s="10">
        <v>1074.396</v>
      </c>
      <c r="C14" s="11">
        <v>26</v>
      </c>
      <c r="D14" s="11">
        <v>586</v>
      </c>
      <c r="E14" s="11">
        <v>8923</v>
      </c>
      <c r="F14" s="11">
        <v>318950</v>
      </c>
      <c r="G14" s="11">
        <v>1310531</v>
      </c>
      <c r="H14" s="12">
        <v>5.8829747998264725</v>
      </c>
      <c r="I14" s="11">
        <v>679393</v>
      </c>
      <c r="J14" s="11">
        <v>631138</v>
      </c>
      <c r="K14" s="12">
        <v>107.6457129819469</v>
      </c>
      <c r="L14" s="12">
        <v>4.108891675811256</v>
      </c>
      <c r="M14" s="12">
        <v>1219.7839530303538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2">
      <c r="A15" s="54" t="s">
        <v>157</v>
      </c>
      <c r="B15" s="10">
        <v>4106.436</v>
      </c>
      <c r="C15" s="11">
        <v>13</v>
      </c>
      <c r="D15" s="11">
        <v>260</v>
      </c>
      <c r="E15" s="11">
        <v>4254</v>
      </c>
      <c r="F15" s="11">
        <v>150807</v>
      </c>
      <c r="G15" s="11">
        <v>541537</v>
      </c>
      <c r="H15" s="12">
        <v>2.4309600644117757</v>
      </c>
      <c r="I15" s="11">
        <v>282873</v>
      </c>
      <c r="J15" s="11">
        <v>258664</v>
      </c>
      <c r="K15" s="12">
        <v>109.35924597160795</v>
      </c>
      <c r="L15" s="12">
        <v>3.590927476841261</v>
      </c>
      <c r="M15" s="12">
        <v>131.87518324892926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12">
      <c r="A16" s="54" t="s">
        <v>158</v>
      </c>
      <c r="B16" s="10">
        <v>1290.8351</v>
      </c>
      <c r="C16" s="11">
        <v>20</v>
      </c>
      <c r="D16" s="11">
        <v>384</v>
      </c>
      <c r="E16" s="11">
        <v>6222</v>
      </c>
      <c r="F16" s="11">
        <v>200473</v>
      </c>
      <c r="G16" s="11">
        <v>743368</v>
      </c>
      <c r="H16" s="12">
        <v>3.336979599107084</v>
      </c>
      <c r="I16" s="11">
        <v>392911</v>
      </c>
      <c r="J16" s="11">
        <v>350457</v>
      </c>
      <c r="K16" s="12">
        <v>112.11389699734917</v>
      </c>
      <c r="L16" s="12">
        <v>3.7080704134721385</v>
      </c>
      <c r="M16" s="12">
        <v>575.881458445002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12">
      <c r="A17" s="54" t="s">
        <v>159</v>
      </c>
      <c r="B17" s="10">
        <v>1901.6725</v>
      </c>
      <c r="C17" s="11">
        <v>18</v>
      </c>
      <c r="D17" s="11">
        <v>357</v>
      </c>
      <c r="E17" s="11">
        <v>5266</v>
      </c>
      <c r="F17" s="11">
        <v>155269</v>
      </c>
      <c r="G17" s="11">
        <v>562305</v>
      </c>
      <c r="H17" s="12">
        <v>2.524187634490466</v>
      </c>
      <c r="I17" s="11">
        <v>296936</v>
      </c>
      <c r="J17" s="11">
        <v>265369</v>
      </c>
      <c r="K17" s="12">
        <v>111.89551153299743</v>
      </c>
      <c r="L17" s="12">
        <v>3.6214891575266153</v>
      </c>
      <c r="M17" s="12">
        <v>295.68971523750804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12">
      <c r="A18" s="54" t="s">
        <v>160</v>
      </c>
      <c r="B18" s="10">
        <v>2016.0075</v>
      </c>
      <c r="C18" s="11">
        <v>31</v>
      </c>
      <c r="D18" s="11">
        <v>532</v>
      </c>
      <c r="E18" s="11">
        <v>9600</v>
      </c>
      <c r="F18" s="11">
        <v>325537</v>
      </c>
      <c r="G18" s="11">
        <v>1107687</v>
      </c>
      <c r="H18" s="12">
        <v>4.972407907249341</v>
      </c>
      <c r="I18" s="11">
        <v>572550</v>
      </c>
      <c r="J18" s="11">
        <v>535137</v>
      </c>
      <c r="K18" s="12">
        <v>106.99129381821851</v>
      </c>
      <c r="L18" s="12">
        <v>3.4026454750151287</v>
      </c>
      <c r="M18" s="12">
        <v>549.4458725972002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12">
      <c r="A19" s="54" t="s">
        <v>161</v>
      </c>
      <c r="B19" s="10">
        <v>2792.6642</v>
      </c>
      <c r="C19" s="11">
        <v>27</v>
      </c>
      <c r="D19" s="11">
        <v>446</v>
      </c>
      <c r="E19" s="11">
        <v>9359</v>
      </c>
      <c r="F19" s="11">
        <v>377440</v>
      </c>
      <c r="G19" s="11">
        <v>1234707</v>
      </c>
      <c r="H19" s="12">
        <v>5.542600797821147</v>
      </c>
      <c r="I19" s="11">
        <v>641615</v>
      </c>
      <c r="J19" s="11">
        <v>593092</v>
      </c>
      <c r="K19" s="12">
        <v>108.18136140767369</v>
      </c>
      <c r="L19" s="12">
        <v>3.2712669563374313</v>
      </c>
      <c r="M19" s="12">
        <v>442.1251219534378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12">
      <c r="A20" s="54" t="s">
        <v>162</v>
      </c>
      <c r="B20" s="10">
        <v>2775.6003</v>
      </c>
      <c r="C20" s="11">
        <v>33</v>
      </c>
      <c r="D20" s="11">
        <v>465</v>
      </c>
      <c r="E20" s="11">
        <v>7439</v>
      </c>
      <c r="F20" s="11">
        <v>248893</v>
      </c>
      <c r="G20" s="11">
        <v>907590</v>
      </c>
      <c r="H20" s="12">
        <v>4.074172300063492</v>
      </c>
      <c r="I20" s="11">
        <v>473928</v>
      </c>
      <c r="J20" s="11">
        <v>433662</v>
      </c>
      <c r="K20" s="12">
        <v>109.28511144624153</v>
      </c>
      <c r="L20" s="12">
        <v>3.6465067318084476</v>
      </c>
      <c r="M20" s="12">
        <v>326.98872384471207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12">
      <c r="A21" s="54" t="s">
        <v>163</v>
      </c>
      <c r="B21" s="10">
        <v>3515.2526</v>
      </c>
      <c r="C21" s="11">
        <v>16</v>
      </c>
      <c r="D21" s="11">
        <v>147</v>
      </c>
      <c r="E21" s="11">
        <v>2710</v>
      </c>
      <c r="F21" s="11">
        <v>72974</v>
      </c>
      <c r="G21" s="11">
        <v>245312</v>
      </c>
      <c r="H21" s="12">
        <v>1.1012057815458252</v>
      </c>
      <c r="I21" s="11">
        <v>131806</v>
      </c>
      <c r="J21" s="11">
        <v>113506</v>
      </c>
      <c r="K21" s="12">
        <v>116.12249572709811</v>
      </c>
      <c r="L21" s="12">
        <v>3.3616356510538</v>
      </c>
      <c r="M21" s="12">
        <v>69.78502768193671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s="17" customFormat="1" ht="12">
      <c r="A22" s="54" t="s">
        <v>164</v>
      </c>
      <c r="B22" s="10">
        <v>4628.5714</v>
      </c>
      <c r="C22" s="11">
        <v>13</v>
      </c>
      <c r="D22" s="11">
        <v>173</v>
      </c>
      <c r="E22" s="11">
        <v>3624</v>
      </c>
      <c r="F22" s="11">
        <v>106472</v>
      </c>
      <c r="G22" s="11">
        <v>353630</v>
      </c>
      <c r="H22" s="12">
        <v>1.5874453778374078</v>
      </c>
      <c r="I22" s="11">
        <v>187174</v>
      </c>
      <c r="J22" s="11">
        <v>166456</v>
      </c>
      <c r="K22" s="12">
        <v>112.44653241697506</v>
      </c>
      <c r="L22" s="12">
        <v>3.3213427004282816</v>
      </c>
      <c r="M22" s="12">
        <v>76.40154368149102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</row>
    <row r="23" spans="1:41" ht="12">
      <c r="A23" s="54" t="s">
        <v>165</v>
      </c>
      <c r="B23" s="10">
        <v>126.8641</v>
      </c>
      <c r="C23" s="11">
        <v>6</v>
      </c>
      <c r="D23" s="11">
        <v>97</v>
      </c>
      <c r="E23" s="11">
        <v>1398</v>
      </c>
      <c r="F23" s="11">
        <v>27643</v>
      </c>
      <c r="G23" s="11">
        <v>89496</v>
      </c>
      <c r="H23" s="12">
        <v>0.40174762190689883</v>
      </c>
      <c r="I23" s="11">
        <v>46877</v>
      </c>
      <c r="J23" s="11">
        <v>42619</v>
      </c>
      <c r="K23" s="12">
        <v>109.99084915178676</v>
      </c>
      <c r="L23" s="12">
        <v>3.2375646637485076</v>
      </c>
      <c r="M23" s="12">
        <v>705.4477980768397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12">
      <c r="A24" s="54" t="s">
        <v>166</v>
      </c>
      <c r="B24" s="10">
        <v>132.7589</v>
      </c>
      <c r="C24" s="11">
        <v>7</v>
      </c>
      <c r="D24" s="11">
        <v>149</v>
      </c>
      <c r="E24" s="11">
        <v>3214</v>
      </c>
      <c r="F24" s="11">
        <v>129497</v>
      </c>
      <c r="G24" s="11">
        <v>388425</v>
      </c>
      <c r="H24" s="12">
        <v>1.7436401631267004</v>
      </c>
      <c r="I24" s="11">
        <v>199061</v>
      </c>
      <c r="J24" s="11">
        <v>189364</v>
      </c>
      <c r="K24" s="12">
        <v>105.12082550009505</v>
      </c>
      <c r="L24" s="12">
        <v>2.999490335683452</v>
      </c>
      <c r="M24" s="12">
        <v>2925.7925457351635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12">
      <c r="A25" s="54" t="s">
        <v>167</v>
      </c>
      <c r="B25" s="10">
        <v>104.0964</v>
      </c>
      <c r="C25" s="11">
        <v>3</v>
      </c>
      <c r="D25" s="11">
        <v>121</v>
      </c>
      <c r="E25" s="11">
        <v>2099</v>
      </c>
      <c r="F25" s="11">
        <v>112187</v>
      </c>
      <c r="G25" s="11">
        <v>368439</v>
      </c>
      <c r="H25" s="12">
        <v>1.6539229917287468</v>
      </c>
      <c r="I25" s="11">
        <v>187972</v>
      </c>
      <c r="J25" s="11">
        <v>180467</v>
      </c>
      <c r="K25" s="12">
        <v>104.15865504496666</v>
      </c>
      <c r="L25" s="12">
        <v>3.2841505700303957</v>
      </c>
      <c r="M25" s="12">
        <v>3539.401938971953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12">
      <c r="A26" s="54" t="s">
        <v>168</v>
      </c>
      <c r="B26" s="10">
        <v>163.4256</v>
      </c>
      <c r="C26" s="11">
        <v>8</v>
      </c>
      <c r="D26" s="11">
        <v>223</v>
      </c>
      <c r="E26" s="11">
        <v>4656</v>
      </c>
      <c r="F26" s="11">
        <v>307505</v>
      </c>
      <c r="G26" s="11">
        <v>965790</v>
      </c>
      <c r="H26" s="12">
        <v>4.335432150727002</v>
      </c>
      <c r="I26" s="11">
        <v>477183</v>
      </c>
      <c r="J26" s="11">
        <v>488607</v>
      </c>
      <c r="K26" s="12">
        <v>97.66192461426054</v>
      </c>
      <c r="L26" s="12">
        <v>3.140729419033837</v>
      </c>
      <c r="M26" s="12">
        <v>5909.661644197727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12">
      <c r="A27" s="54" t="s">
        <v>169</v>
      </c>
      <c r="B27" s="10">
        <v>60.0256</v>
      </c>
      <c r="C27" s="11">
        <v>2</v>
      </c>
      <c r="D27" s="11">
        <v>110</v>
      </c>
      <c r="E27" s="11">
        <v>1815</v>
      </c>
      <c r="F27" s="11">
        <v>79716</v>
      </c>
      <c r="G27" s="11">
        <v>266183</v>
      </c>
      <c r="H27" s="12">
        <v>1.1948957187141778</v>
      </c>
      <c r="I27" s="11">
        <v>133793</v>
      </c>
      <c r="J27" s="11">
        <v>132390</v>
      </c>
      <c r="K27" s="12">
        <v>101.05974771508421</v>
      </c>
      <c r="L27" s="12">
        <v>3.339141452155151</v>
      </c>
      <c r="M27" s="12">
        <v>4434.491283718947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12">
      <c r="A28" s="54" t="s">
        <v>170</v>
      </c>
      <c r="B28" s="10">
        <v>175.6456</v>
      </c>
      <c r="C28" s="11">
        <v>7</v>
      </c>
      <c r="D28" s="11">
        <v>266</v>
      </c>
      <c r="E28" s="11">
        <v>5278</v>
      </c>
      <c r="F28" s="11">
        <v>229032</v>
      </c>
      <c r="G28" s="11">
        <v>734650</v>
      </c>
      <c r="H28" s="12">
        <v>3.2978444895180035</v>
      </c>
      <c r="I28" s="11">
        <v>369942</v>
      </c>
      <c r="J28" s="11">
        <v>364708</v>
      </c>
      <c r="K28" s="12">
        <v>101.43512069929916</v>
      </c>
      <c r="L28" s="12">
        <v>3.2076303747947885</v>
      </c>
      <c r="M28" s="12">
        <v>4182.569902121089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s="22" customFormat="1" ht="12" customHeight="1">
      <c r="A29" s="64" t="s">
        <v>133</v>
      </c>
      <c r="B29" s="18">
        <v>271.7997</v>
      </c>
      <c r="C29" s="19">
        <v>12</v>
      </c>
      <c r="D29" s="19">
        <v>435</v>
      </c>
      <c r="E29" s="19">
        <v>9983</v>
      </c>
      <c r="F29" s="19">
        <v>888560</v>
      </c>
      <c r="G29" s="19">
        <v>2646474</v>
      </c>
      <c r="H29" s="20">
        <v>11.880024089774272</v>
      </c>
      <c r="I29" s="19">
        <v>1309308</v>
      </c>
      <c r="J29" s="19">
        <v>1337166</v>
      </c>
      <c r="K29" s="20">
        <v>97.91663862228026</v>
      </c>
      <c r="L29" s="20">
        <v>2.978385252543441</v>
      </c>
      <c r="M29" s="20">
        <v>9736.854014187655</v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</row>
    <row r="30" spans="1:41" s="22" customFormat="1" ht="12" customHeight="1">
      <c r="A30" s="64" t="s">
        <v>134</v>
      </c>
      <c r="B30" s="18">
        <v>153.6029</v>
      </c>
      <c r="C30" s="19">
        <v>11</v>
      </c>
      <c r="D30" s="19">
        <v>464</v>
      </c>
      <c r="E30" s="19">
        <v>8508</v>
      </c>
      <c r="F30" s="19">
        <v>497546</v>
      </c>
      <c r="G30" s="19">
        <v>1490560</v>
      </c>
      <c r="H30" s="20">
        <v>6.691125137542987</v>
      </c>
      <c r="I30" s="19">
        <v>752776</v>
      </c>
      <c r="J30" s="19">
        <v>737784</v>
      </c>
      <c r="K30" s="20">
        <v>102.03203105515976</v>
      </c>
      <c r="L30" s="20">
        <v>2.995823501746572</v>
      </c>
      <c r="M30" s="20">
        <v>9703.983453437402</v>
      </c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</row>
    <row r="31" spans="1:41" s="22" customFormat="1" ht="12" customHeight="1">
      <c r="A31" s="64" t="s">
        <v>171</v>
      </c>
      <c r="B31" s="18">
        <v>181.85600000000002</v>
      </c>
      <c r="C31" s="19">
        <v>10</v>
      </c>
      <c r="D31" s="19">
        <v>59</v>
      </c>
      <c r="E31" s="19">
        <v>872</v>
      </c>
      <c r="F31" s="19">
        <v>19493</v>
      </c>
      <c r="G31" s="19">
        <v>60565</v>
      </c>
      <c r="H31" s="20">
        <v>0.27187633772225944</v>
      </c>
      <c r="I31" s="19">
        <v>31692</v>
      </c>
      <c r="J31" s="19">
        <v>28873</v>
      </c>
      <c r="K31" s="20">
        <v>109.76344681882728</v>
      </c>
      <c r="L31" s="20">
        <v>3.107012773816242</v>
      </c>
      <c r="M31" s="20">
        <v>333.0382280485659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</row>
    <row r="32" spans="1:41" s="17" customFormat="1" ht="12" customHeight="1">
      <c r="A32" s="54" t="s">
        <v>172</v>
      </c>
      <c r="B32" s="10">
        <v>153.056</v>
      </c>
      <c r="C32" s="11">
        <v>6</v>
      </c>
      <c r="D32" s="11">
        <v>37</v>
      </c>
      <c r="E32" s="11">
        <v>735</v>
      </c>
      <c r="F32" s="11">
        <v>17985</v>
      </c>
      <c r="G32" s="11">
        <v>53832</v>
      </c>
      <c r="H32" s="12">
        <v>0.24165189486113547</v>
      </c>
      <c r="I32" s="11">
        <v>27901</v>
      </c>
      <c r="J32" s="11">
        <v>25931</v>
      </c>
      <c r="K32" s="12">
        <v>107.59708457059118</v>
      </c>
      <c r="L32" s="12">
        <v>2.9931609674728943</v>
      </c>
      <c r="M32" s="12">
        <v>351.7144051850303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</row>
    <row r="33" spans="1:41" s="17" customFormat="1" ht="12" customHeight="1" thickBot="1">
      <c r="A33" s="65" t="s">
        <v>173</v>
      </c>
      <c r="B33" s="10">
        <v>28.8</v>
      </c>
      <c r="C33" s="11">
        <v>4</v>
      </c>
      <c r="D33" s="11">
        <v>22</v>
      </c>
      <c r="E33" s="11">
        <v>137</v>
      </c>
      <c r="F33" s="11">
        <v>1508</v>
      </c>
      <c r="G33" s="11">
        <v>6733</v>
      </c>
      <c r="H33" s="12">
        <v>0.03022444286112396</v>
      </c>
      <c r="I33" s="11">
        <v>3791</v>
      </c>
      <c r="J33" s="11">
        <v>2942</v>
      </c>
      <c r="K33" s="12">
        <v>128.8579197824609</v>
      </c>
      <c r="L33" s="12">
        <v>4.4648541114058355</v>
      </c>
      <c r="M33" s="12">
        <v>233.78472222222223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</row>
    <row r="34" spans="1:26" s="9" customFormat="1" ht="11.25" customHeight="1" thickTop="1">
      <c r="A34" s="86" t="s">
        <v>136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">
      <c r="A35" s="26" t="s">
        <v>137</v>
      </c>
      <c r="B35" s="27">
        <f aca="true" t="shared" si="0" ref="B35:G35">SUM(B36:B39)</f>
        <v>36006.1794</v>
      </c>
      <c r="C35" s="28">
        <f t="shared" si="0"/>
        <v>359</v>
      </c>
      <c r="D35" s="28">
        <f t="shared" si="0"/>
        <v>7697</v>
      </c>
      <c r="E35" s="28">
        <f t="shared" si="0"/>
        <v>143240</v>
      </c>
      <c r="F35" s="28">
        <f t="shared" si="0"/>
        <v>6662192</v>
      </c>
      <c r="G35" s="28">
        <f t="shared" si="0"/>
        <v>22216107</v>
      </c>
      <c r="H35" s="29">
        <f>G35/$G$35*100</f>
        <v>100</v>
      </c>
      <c r="I35" s="28">
        <f>SUM(I36:I39)</f>
        <v>11360358</v>
      </c>
      <c r="J35" s="28">
        <f>SUM(J36:J39)</f>
        <v>10855749</v>
      </c>
      <c r="K35" s="29">
        <f>I35/J35*100</f>
        <v>104.64831123121951</v>
      </c>
      <c r="L35" s="29">
        <f>G35/F35</f>
        <v>3.334654269945988</v>
      </c>
      <c r="M35" s="29">
        <f>G35/B35</f>
        <v>617.0081738802868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">
      <c r="A36" s="66" t="s">
        <v>138</v>
      </c>
      <c r="B36" s="30">
        <f aca="true" t="shared" si="1" ref="B36:G36">SUM(B$29,B$24:B$25,B$8:B$11)</f>
        <v>7353.3939</v>
      </c>
      <c r="C36" s="31">
        <f t="shared" si="1"/>
        <v>89</v>
      </c>
      <c r="D36" s="31">
        <f t="shared" si="1"/>
        <v>2547</v>
      </c>
      <c r="E36" s="31">
        <f t="shared" si="1"/>
        <v>52625</v>
      </c>
      <c r="F36" s="31">
        <f t="shared" si="1"/>
        <v>3021025</v>
      </c>
      <c r="G36" s="32">
        <f t="shared" si="1"/>
        <v>9608750</v>
      </c>
      <c r="H36" s="33">
        <f>G36/$G$35*100</f>
        <v>43.25127710268951</v>
      </c>
      <c r="I36" s="31">
        <f>SUM(I$29,I$24:I$25,I$8:I$11)</f>
        <v>4859727</v>
      </c>
      <c r="J36" s="31">
        <f>SUM(J$29,J$24:J$25,J$8:J$11)</f>
        <v>4749023</v>
      </c>
      <c r="K36" s="33">
        <f>I36/J36*100</f>
        <v>102.33108999472103</v>
      </c>
      <c r="L36" s="33">
        <f>G36/F36</f>
        <v>3.1806257809849305</v>
      </c>
      <c r="M36" s="33">
        <f>G36/B36</f>
        <v>1306.7095453706077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">
      <c r="A37" s="67" t="s">
        <v>140</v>
      </c>
      <c r="B37" s="30">
        <f aca="true" t="shared" si="2" ref="B37:G37">SUM(B$26,B$12:B$16)</f>
        <v>10506.878799999999</v>
      </c>
      <c r="C37" s="31">
        <f t="shared" si="2"/>
        <v>106</v>
      </c>
      <c r="D37" s="31">
        <f t="shared" si="2"/>
        <v>2093</v>
      </c>
      <c r="E37" s="31">
        <f t="shared" si="2"/>
        <v>35618</v>
      </c>
      <c r="F37" s="31">
        <f t="shared" si="2"/>
        <v>1520645</v>
      </c>
      <c r="G37" s="32">
        <f t="shared" si="2"/>
        <v>5615237</v>
      </c>
      <c r="H37" s="33">
        <f>G37/$G$35*100</f>
        <v>25.275521944506295</v>
      </c>
      <c r="I37" s="31">
        <f>SUM(I$26,I$12:I$16)</f>
        <v>2893234</v>
      </c>
      <c r="J37" s="31">
        <f>SUM(J$26,J$12:J$16)</f>
        <v>2722003</v>
      </c>
      <c r="K37" s="33">
        <f>I37/J37*100</f>
        <v>106.290624955226</v>
      </c>
      <c r="L37" s="33">
        <f>G37/F37</f>
        <v>3.692667913944412</v>
      </c>
      <c r="M37" s="33">
        <f>G37/B37</f>
        <v>534.4343555195479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">
      <c r="A38" s="67" t="s">
        <v>139</v>
      </c>
      <c r="B38" s="30">
        <f aca="true" t="shared" si="3" ref="B38:G38">SUM(B$27:B$28,B$30,B$17:B$20,B$23)</f>
        <v>10002.0827</v>
      </c>
      <c r="C38" s="31">
        <f t="shared" si="3"/>
        <v>135</v>
      </c>
      <c r="D38" s="31">
        <f t="shared" si="3"/>
        <v>2737</v>
      </c>
      <c r="E38" s="31">
        <f t="shared" si="3"/>
        <v>48663</v>
      </c>
      <c r="F38" s="31">
        <f t="shared" si="3"/>
        <v>1941076</v>
      </c>
      <c r="G38" s="32">
        <f t="shared" si="3"/>
        <v>6393178</v>
      </c>
      <c r="H38" s="33">
        <f>G38/$G$35*100</f>
        <v>28.777220059302017</v>
      </c>
      <c r="I38" s="31">
        <f>SUM(I$27:I$28,I$30,I$17:I$20,I$23)</f>
        <v>3288417</v>
      </c>
      <c r="J38" s="31">
        <f>SUM(J$27:J$28,J$30,J$17:J$20,J$23)</f>
        <v>3104761</v>
      </c>
      <c r="K38" s="33">
        <f>I38/J38*100</f>
        <v>105.91530233728135</v>
      </c>
      <c r="L38" s="33">
        <f>G38/F38</f>
        <v>3.293625803420371</v>
      </c>
      <c r="M38" s="33">
        <f>G38/B38</f>
        <v>639.1846770073196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">
      <c r="A39" s="67" t="s">
        <v>142</v>
      </c>
      <c r="B39" s="34">
        <f aca="true" t="shared" si="4" ref="B39:G39">SUM(B$21:B$22)</f>
        <v>8143.824</v>
      </c>
      <c r="C39" s="35">
        <f t="shared" si="4"/>
        <v>29</v>
      </c>
      <c r="D39" s="35">
        <f t="shared" si="4"/>
        <v>320</v>
      </c>
      <c r="E39" s="35">
        <f t="shared" si="4"/>
        <v>6334</v>
      </c>
      <c r="F39" s="35">
        <f t="shared" si="4"/>
        <v>179446</v>
      </c>
      <c r="G39" s="36">
        <f t="shared" si="4"/>
        <v>598942</v>
      </c>
      <c r="H39" s="33">
        <f>G39/$G$35*100</f>
        <v>2.6959808935021785</v>
      </c>
      <c r="I39" s="35">
        <f>SUM(I$21:I$22)</f>
        <v>318980</v>
      </c>
      <c r="J39" s="35">
        <f>SUM(J$21:J$22)</f>
        <v>279962</v>
      </c>
      <c r="K39" s="33">
        <f>I39/J39*100</f>
        <v>113.93689143526622</v>
      </c>
      <c r="L39" s="33">
        <f>G39/F39</f>
        <v>3.3377283416738184</v>
      </c>
      <c r="M39" s="33">
        <f>G39/B39</f>
        <v>73.54554813561786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">
      <c r="A40" s="14" t="s">
        <v>25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">
      <c r="A41" s="14" t="s">
        <v>26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">
      <c r="A42" s="14" t="s">
        <v>27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">
      <c r="A43" s="14" t="s">
        <v>28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41" ht="12">
      <c r="A44" s="89" t="s">
        <v>56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ht="12">
      <c r="A45" s="68" t="s">
        <v>146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2:41" ht="1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2:41" ht="1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2:41" ht="1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2:41" ht="1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2:41" ht="1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2:41" ht="1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2:41" ht="1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:41" ht="1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:41" ht="1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:41" ht="1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2:41" ht="1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:41" ht="1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2:41" ht="1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2:41" ht="1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2:41" ht="1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2:41" ht="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</sheetData>
  <mergeCells count="4">
    <mergeCell ref="A44:M44"/>
    <mergeCell ref="A34:M34"/>
    <mergeCell ref="A1:M1"/>
    <mergeCell ref="A2:M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63"/>
  <sheetViews>
    <sheetView workbookViewId="0" topLeftCell="A1">
      <selection activeCell="A43" sqref="A43"/>
    </sheetView>
  </sheetViews>
  <sheetFormatPr defaultColWidth="9.33203125" defaultRowHeight="12"/>
  <cols>
    <col min="1" max="1" width="23.5" style="14" customWidth="1"/>
    <col min="2" max="2" width="11.16015625" style="0" customWidth="1"/>
    <col min="3" max="3" width="16.16015625" style="0" customWidth="1"/>
    <col min="4" max="4" width="8.33203125" style="0" customWidth="1"/>
    <col min="6" max="6" width="9.66015625" style="0" customWidth="1"/>
    <col min="7" max="7" width="10.5" style="0" customWidth="1"/>
    <col min="8" max="8" width="9.66015625" style="0" customWidth="1"/>
    <col min="9" max="9" width="10.5" style="0" customWidth="1"/>
    <col min="10" max="10" width="10.16015625" style="0" customWidth="1"/>
    <col min="11" max="11" width="9.5" style="0" customWidth="1"/>
    <col min="12" max="12" width="11" style="0" customWidth="1"/>
    <col min="13" max="13" width="15.5" style="0" customWidth="1"/>
  </cols>
  <sheetData>
    <row r="1" spans="1:13" s="50" customFormat="1" ht="24.75" customHeight="1">
      <c r="A1" s="88" t="s">
        <v>149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50" customFormat="1" ht="12" customHeight="1">
      <c r="A2" s="84" t="s">
        <v>177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s="1" customFormat="1" ht="38.25" customHeight="1">
      <c r="A3" s="55" t="s">
        <v>12</v>
      </c>
      <c r="B3" s="55" t="s">
        <v>0</v>
      </c>
      <c r="C3" s="56" t="s">
        <v>1</v>
      </c>
      <c r="D3" s="56" t="s">
        <v>2</v>
      </c>
      <c r="E3" s="56" t="s">
        <v>3</v>
      </c>
      <c r="F3" s="55" t="s">
        <v>4</v>
      </c>
      <c r="G3" s="55" t="s">
        <v>5</v>
      </c>
      <c r="H3" s="55" t="s">
        <v>6</v>
      </c>
      <c r="I3" s="55" t="s">
        <v>7</v>
      </c>
      <c r="J3" s="55" t="s">
        <v>8</v>
      </c>
      <c r="K3" s="56" t="s">
        <v>9</v>
      </c>
      <c r="L3" s="56" t="s">
        <v>10</v>
      </c>
      <c r="M3" s="56" t="s">
        <v>11</v>
      </c>
    </row>
    <row r="4" spans="1:13" s="59" customFormat="1" ht="35.25" customHeight="1">
      <c r="A4" s="58" t="s">
        <v>135</v>
      </c>
      <c r="B4" s="58" t="s">
        <v>178</v>
      </c>
      <c r="C4" s="58" t="s">
        <v>85</v>
      </c>
      <c r="D4" s="58" t="s">
        <v>86</v>
      </c>
      <c r="E4" s="58" t="s">
        <v>87</v>
      </c>
      <c r="F4" s="58" t="s">
        <v>88</v>
      </c>
      <c r="G4" s="58" t="s">
        <v>89</v>
      </c>
      <c r="H4" s="58" t="s">
        <v>90</v>
      </c>
      <c r="I4" s="58" t="s">
        <v>91</v>
      </c>
      <c r="J4" s="58" t="s">
        <v>92</v>
      </c>
      <c r="K4" s="58" t="s">
        <v>93</v>
      </c>
      <c r="L4" s="58" t="s">
        <v>94</v>
      </c>
      <c r="M4" s="58" t="s">
        <v>179</v>
      </c>
    </row>
    <row r="5" spans="1:13" s="15" customFormat="1" ht="18" customHeight="1">
      <c r="A5" s="4" t="s">
        <v>131</v>
      </c>
      <c r="B5" s="5">
        <v>36188.0354</v>
      </c>
      <c r="C5" s="6">
        <v>369</v>
      </c>
      <c r="D5" s="6">
        <v>7755</v>
      </c>
      <c r="E5" s="6">
        <v>143471</v>
      </c>
      <c r="F5" s="6">
        <v>6532466</v>
      </c>
      <c r="G5" s="6">
        <v>22092387</v>
      </c>
      <c r="H5" s="7">
        <v>100</v>
      </c>
      <c r="I5" s="6">
        <v>11312728</v>
      </c>
      <c r="J5" s="6">
        <v>10779659</v>
      </c>
      <c r="K5" s="7">
        <v>104.95</v>
      </c>
      <c r="L5" s="7">
        <v>3.38</v>
      </c>
      <c r="M5" s="7">
        <v>610.49</v>
      </c>
    </row>
    <row r="6" spans="1:41" s="22" customFormat="1" ht="12">
      <c r="A6" s="64" t="s">
        <v>132</v>
      </c>
      <c r="B6" s="18">
        <v>36006.1794</v>
      </c>
      <c r="C6" s="19">
        <v>359</v>
      </c>
      <c r="D6" s="19">
        <v>7696</v>
      </c>
      <c r="E6" s="19">
        <v>142600</v>
      </c>
      <c r="F6" s="19">
        <v>6513324</v>
      </c>
      <c r="G6" s="19">
        <v>22034096</v>
      </c>
      <c r="H6" s="20">
        <v>99.74</v>
      </c>
      <c r="I6" s="19">
        <v>11282404</v>
      </c>
      <c r="J6" s="19">
        <v>10751692</v>
      </c>
      <c r="K6" s="20">
        <v>104.94</v>
      </c>
      <c r="L6" s="20">
        <v>3.38</v>
      </c>
      <c r="M6" s="20">
        <v>611.95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7" spans="1:41" s="22" customFormat="1" ht="12">
      <c r="A7" s="64" t="s">
        <v>176</v>
      </c>
      <c r="B7" s="18">
        <v>35580.7768</v>
      </c>
      <c r="C7" s="19">
        <v>336</v>
      </c>
      <c r="D7" s="19">
        <v>6797</v>
      </c>
      <c r="E7" s="19">
        <v>124133</v>
      </c>
      <c r="F7" s="19">
        <v>5149157</v>
      </c>
      <c r="G7" s="19">
        <v>17917279</v>
      </c>
      <c r="H7" s="20">
        <v>81.1</v>
      </c>
      <c r="I7" s="19">
        <v>9225974</v>
      </c>
      <c r="J7" s="19">
        <v>8691305</v>
      </c>
      <c r="K7" s="20">
        <v>106.15</v>
      </c>
      <c r="L7" s="20">
        <v>3.48</v>
      </c>
      <c r="M7" s="20">
        <v>503.57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spans="1:41" ht="12">
      <c r="A8" s="54" t="s">
        <v>150</v>
      </c>
      <c r="B8" s="10">
        <v>2052.5667</v>
      </c>
      <c r="C8" s="11">
        <v>29</v>
      </c>
      <c r="D8" s="11">
        <v>1001</v>
      </c>
      <c r="E8" s="11">
        <v>20627</v>
      </c>
      <c r="F8" s="11">
        <v>1102154</v>
      </c>
      <c r="G8" s="11">
        <v>3510917</v>
      </c>
      <c r="H8" s="12">
        <v>15.89</v>
      </c>
      <c r="I8" s="11">
        <v>1774972</v>
      </c>
      <c r="J8" s="11">
        <v>1735945</v>
      </c>
      <c r="K8" s="12">
        <v>102.25</v>
      </c>
      <c r="L8" s="12">
        <v>3.19</v>
      </c>
      <c r="M8" s="12">
        <v>1710.5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12">
      <c r="A9" s="54" t="s">
        <v>151</v>
      </c>
      <c r="B9" s="10">
        <v>2143.6251</v>
      </c>
      <c r="C9" s="11">
        <v>12</v>
      </c>
      <c r="D9" s="11">
        <v>235</v>
      </c>
      <c r="E9" s="11">
        <v>3689</v>
      </c>
      <c r="F9" s="11">
        <v>130059</v>
      </c>
      <c r="G9" s="11">
        <v>465004</v>
      </c>
      <c r="H9" s="12">
        <v>2.1</v>
      </c>
      <c r="I9" s="11">
        <v>240727</v>
      </c>
      <c r="J9" s="11">
        <v>224277</v>
      </c>
      <c r="K9" s="12">
        <v>107.33</v>
      </c>
      <c r="L9" s="12">
        <v>3.58</v>
      </c>
      <c r="M9" s="12">
        <v>216.92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12">
      <c r="A10" s="54" t="s">
        <v>152</v>
      </c>
      <c r="B10" s="10">
        <v>1220.954</v>
      </c>
      <c r="C10" s="11">
        <v>13</v>
      </c>
      <c r="D10" s="11">
        <v>431</v>
      </c>
      <c r="E10" s="11">
        <v>10125</v>
      </c>
      <c r="F10" s="11">
        <v>486834</v>
      </c>
      <c r="G10" s="11">
        <v>1691292</v>
      </c>
      <c r="H10" s="12">
        <v>7.66</v>
      </c>
      <c r="I10" s="11">
        <v>870984</v>
      </c>
      <c r="J10" s="11">
        <v>820308</v>
      </c>
      <c r="K10" s="12">
        <v>106.18</v>
      </c>
      <c r="L10" s="12">
        <v>3.47</v>
      </c>
      <c r="M10" s="12">
        <v>1385.22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2">
      <c r="A11" s="54" t="s">
        <v>153</v>
      </c>
      <c r="B11" s="10">
        <v>1427.5931</v>
      </c>
      <c r="C11" s="11">
        <v>13</v>
      </c>
      <c r="D11" s="11">
        <v>175</v>
      </c>
      <c r="E11" s="11">
        <v>2864</v>
      </c>
      <c r="F11" s="11">
        <v>112499</v>
      </c>
      <c r="G11" s="11">
        <v>433767</v>
      </c>
      <c r="H11" s="12">
        <v>1.96</v>
      </c>
      <c r="I11" s="11">
        <v>227559</v>
      </c>
      <c r="J11" s="11">
        <v>206208</v>
      </c>
      <c r="K11" s="12">
        <v>110.35</v>
      </c>
      <c r="L11" s="12">
        <v>3.86</v>
      </c>
      <c r="M11" s="12">
        <v>303.84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12">
      <c r="A12" s="54" t="s">
        <v>154</v>
      </c>
      <c r="B12" s="10">
        <v>1820.3149</v>
      </c>
      <c r="C12" s="11">
        <v>18</v>
      </c>
      <c r="D12" s="11">
        <v>263</v>
      </c>
      <c r="E12" s="11">
        <v>4412</v>
      </c>
      <c r="F12" s="11">
        <v>142936</v>
      </c>
      <c r="G12" s="11">
        <v>559804</v>
      </c>
      <c r="H12" s="12">
        <v>2.53</v>
      </c>
      <c r="I12" s="11">
        <v>294232</v>
      </c>
      <c r="J12" s="11">
        <v>265572</v>
      </c>
      <c r="K12" s="12">
        <v>110.79</v>
      </c>
      <c r="L12" s="12">
        <v>3.92</v>
      </c>
      <c r="M12" s="12">
        <v>307.53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2">
      <c r="A13" s="54" t="s">
        <v>155</v>
      </c>
      <c r="B13" s="10">
        <v>2051.4712</v>
      </c>
      <c r="C13" s="11">
        <v>21</v>
      </c>
      <c r="D13" s="11">
        <v>377</v>
      </c>
      <c r="E13" s="11">
        <v>7091</v>
      </c>
      <c r="F13" s="11">
        <v>388737</v>
      </c>
      <c r="G13" s="11">
        <v>1481407</v>
      </c>
      <c r="H13" s="12">
        <v>6.71</v>
      </c>
      <c r="I13" s="11">
        <v>760633</v>
      </c>
      <c r="J13" s="11">
        <v>720774</v>
      </c>
      <c r="K13" s="12">
        <v>105.53</v>
      </c>
      <c r="L13" s="12">
        <v>3.81</v>
      </c>
      <c r="M13" s="12">
        <v>722.12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2">
      <c r="A14" s="54" t="s">
        <v>156</v>
      </c>
      <c r="B14" s="10">
        <v>1074.396</v>
      </c>
      <c r="C14" s="11">
        <v>26</v>
      </c>
      <c r="D14" s="11">
        <v>586</v>
      </c>
      <c r="E14" s="11">
        <v>8874</v>
      </c>
      <c r="F14" s="11">
        <v>313063</v>
      </c>
      <c r="G14" s="11">
        <v>1305640</v>
      </c>
      <c r="H14" s="12">
        <v>5.91</v>
      </c>
      <c r="I14" s="11">
        <v>677292</v>
      </c>
      <c r="J14" s="11">
        <v>628348</v>
      </c>
      <c r="K14" s="12">
        <v>107.79</v>
      </c>
      <c r="L14" s="12">
        <v>4.17</v>
      </c>
      <c r="M14" s="12">
        <v>1215.23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2">
      <c r="A15" s="54" t="s">
        <v>157</v>
      </c>
      <c r="B15" s="10">
        <v>4106.436</v>
      </c>
      <c r="C15" s="11">
        <v>13</v>
      </c>
      <c r="D15" s="11">
        <v>260</v>
      </c>
      <c r="E15" s="11">
        <v>4247</v>
      </c>
      <c r="F15" s="11">
        <v>147687</v>
      </c>
      <c r="G15" s="11">
        <v>544038</v>
      </c>
      <c r="H15" s="12">
        <v>2.46</v>
      </c>
      <c r="I15" s="11">
        <v>284252</v>
      </c>
      <c r="J15" s="11">
        <v>259786</v>
      </c>
      <c r="K15" s="12">
        <v>109.42</v>
      </c>
      <c r="L15" s="12">
        <v>3.68</v>
      </c>
      <c r="M15" s="12">
        <v>132.48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12">
      <c r="A16" s="54" t="s">
        <v>158</v>
      </c>
      <c r="B16" s="10">
        <v>1290.8351</v>
      </c>
      <c r="C16" s="11">
        <v>20</v>
      </c>
      <c r="D16" s="11">
        <v>384</v>
      </c>
      <c r="E16" s="11">
        <v>6188</v>
      </c>
      <c r="F16" s="11">
        <v>196518</v>
      </c>
      <c r="G16" s="11">
        <v>746241</v>
      </c>
      <c r="H16" s="12">
        <v>3.38</v>
      </c>
      <c r="I16" s="11">
        <v>394739</v>
      </c>
      <c r="J16" s="11">
        <v>351502</v>
      </c>
      <c r="K16" s="12">
        <v>112.3</v>
      </c>
      <c r="L16" s="12">
        <v>3.8</v>
      </c>
      <c r="M16" s="12">
        <v>578.11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12">
      <c r="A17" s="54" t="s">
        <v>159</v>
      </c>
      <c r="B17" s="10">
        <v>1901.6725</v>
      </c>
      <c r="C17" s="11">
        <v>18</v>
      </c>
      <c r="D17" s="11">
        <v>357</v>
      </c>
      <c r="E17" s="11">
        <v>5266</v>
      </c>
      <c r="F17" s="11">
        <v>152102</v>
      </c>
      <c r="G17" s="11">
        <v>562662</v>
      </c>
      <c r="H17" s="12">
        <v>2.55</v>
      </c>
      <c r="I17" s="11">
        <v>297023</v>
      </c>
      <c r="J17" s="11">
        <v>265639</v>
      </c>
      <c r="K17" s="12">
        <v>111.81</v>
      </c>
      <c r="L17" s="12">
        <v>3.7</v>
      </c>
      <c r="M17" s="12">
        <v>295.88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12">
      <c r="A18" s="54" t="s">
        <v>160</v>
      </c>
      <c r="B18" s="10">
        <v>2016.0075</v>
      </c>
      <c r="C18" s="11">
        <v>31</v>
      </c>
      <c r="D18" s="11">
        <v>531</v>
      </c>
      <c r="E18" s="11">
        <v>9542</v>
      </c>
      <c r="F18" s="11">
        <v>319825</v>
      </c>
      <c r="G18" s="11">
        <v>1103723</v>
      </c>
      <c r="H18" s="12">
        <v>5</v>
      </c>
      <c r="I18" s="11">
        <v>571162</v>
      </c>
      <c r="J18" s="11">
        <v>532561</v>
      </c>
      <c r="K18" s="12">
        <v>107.25</v>
      </c>
      <c r="L18" s="12">
        <v>3.45</v>
      </c>
      <c r="M18" s="12">
        <v>547.48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12">
      <c r="A19" s="54" t="s">
        <v>161</v>
      </c>
      <c r="B19" s="10">
        <v>2792.6642</v>
      </c>
      <c r="C19" s="11">
        <v>27</v>
      </c>
      <c r="D19" s="11">
        <v>446</v>
      </c>
      <c r="E19" s="11">
        <v>9356</v>
      </c>
      <c r="F19" s="11">
        <v>371349</v>
      </c>
      <c r="G19" s="11">
        <v>1230352</v>
      </c>
      <c r="H19" s="12">
        <v>5.57</v>
      </c>
      <c r="I19" s="11">
        <v>639380</v>
      </c>
      <c r="J19" s="11">
        <v>590972</v>
      </c>
      <c r="K19" s="12">
        <v>108.19</v>
      </c>
      <c r="L19" s="12">
        <v>3.31</v>
      </c>
      <c r="M19" s="12">
        <v>440.57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12">
      <c r="A20" s="54" t="s">
        <v>162</v>
      </c>
      <c r="B20" s="10">
        <v>2775.6003</v>
      </c>
      <c r="C20" s="11">
        <v>33</v>
      </c>
      <c r="D20" s="11">
        <v>465</v>
      </c>
      <c r="E20" s="11">
        <v>7438</v>
      </c>
      <c r="F20" s="11">
        <v>245946</v>
      </c>
      <c r="G20" s="11">
        <v>909015</v>
      </c>
      <c r="H20" s="12">
        <v>4.11</v>
      </c>
      <c r="I20" s="11">
        <v>475160</v>
      </c>
      <c r="J20" s="11">
        <v>433855</v>
      </c>
      <c r="K20" s="12">
        <v>109.52</v>
      </c>
      <c r="L20" s="12">
        <v>3.7</v>
      </c>
      <c r="M20" s="12">
        <v>327.5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12">
      <c r="A21" s="54" t="s">
        <v>163</v>
      </c>
      <c r="B21" s="10">
        <v>3515.2526</v>
      </c>
      <c r="C21" s="11">
        <v>16</v>
      </c>
      <c r="D21" s="11">
        <v>147</v>
      </c>
      <c r="E21" s="11">
        <v>2710</v>
      </c>
      <c r="F21" s="11">
        <v>72176</v>
      </c>
      <c r="G21" s="11">
        <v>247801</v>
      </c>
      <c r="H21" s="12">
        <v>1.12</v>
      </c>
      <c r="I21" s="11">
        <v>133318</v>
      </c>
      <c r="J21" s="11">
        <v>114483</v>
      </c>
      <c r="K21" s="12">
        <v>116.45</v>
      </c>
      <c r="L21" s="12">
        <v>3.43</v>
      </c>
      <c r="M21" s="12">
        <v>70.49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s="17" customFormat="1" ht="12">
      <c r="A22" s="54" t="s">
        <v>164</v>
      </c>
      <c r="B22" s="10">
        <v>4628.5714</v>
      </c>
      <c r="C22" s="11">
        <v>13</v>
      </c>
      <c r="D22" s="11">
        <v>173</v>
      </c>
      <c r="E22" s="11">
        <v>3620</v>
      </c>
      <c r="F22" s="11">
        <v>104799</v>
      </c>
      <c r="G22" s="11">
        <v>355686</v>
      </c>
      <c r="H22" s="12">
        <v>1.61</v>
      </c>
      <c r="I22" s="11">
        <v>188587</v>
      </c>
      <c r="J22" s="11">
        <v>167099</v>
      </c>
      <c r="K22" s="12">
        <v>112.86</v>
      </c>
      <c r="L22" s="12">
        <v>3.39</v>
      </c>
      <c r="M22" s="12">
        <v>76.85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</row>
    <row r="23" spans="1:41" ht="12">
      <c r="A23" s="54" t="s">
        <v>165</v>
      </c>
      <c r="B23" s="10">
        <v>126.8641</v>
      </c>
      <c r="C23" s="11">
        <v>6</v>
      </c>
      <c r="D23" s="11">
        <v>97</v>
      </c>
      <c r="E23" s="11">
        <v>1398</v>
      </c>
      <c r="F23" s="11">
        <v>27095</v>
      </c>
      <c r="G23" s="11">
        <v>89013</v>
      </c>
      <c r="H23" s="12">
        <v>0.4</v>
      </c>
      <c r="I23" s="11">
        <v>46722</v>
      </c>
      <c r="J23" s="11">
        <v>42291</v>
      </c>
      <c r="K23" s="12">
        <v>110.48</v>
      </c>
      <c r="L23" s="12">
        <v>3.29</v>
      </c>
      <c r="M23" s="12">
        <v>701.64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12">
      <c r="A24" s="54" t="s">
        <v>166</v>
      </c>
      <c r="B24" s="10">
        <v>132.7589</v>
      </c>
      <c r="C24" s="11">
        <v>7</v>
      </c>
      <c r="D24" s="11">
        <v>149</v>
      </c>
      <c r="E24" s="11">
        <v>2989</v>
      </c>
      <c r="F24" s="11">
        <v>126574</v>
      </c>
      <c r="G24" s="11">
        <v>385201</v>
      </c>
      <c r="H24" s="12">
        <v>1.74</v>
      </c>
      <c r="I24" s="11">
        <v>197737</v>
      </c>
      <c r="J24" s="11">
        <v>187464</v>
      </c>
      <c r="K24" s="12">
        <v>105.48</v>
      </c>
      <c r="L24" s="12">
        <v>3.04</v>
      </c>
      <c r="M24" s="12">
        <v>2901.51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12">
      <c r="A25" s="54" t="s">
        <v>167</v>
      </c>
      <c r="B25" s="10">
        <v>104.0964</v>
      </c>
      <c r="C25" s="11">
        <v>3</v>
      </c>
      <c r="D25" s="11">
        <v>121</v>
      </c>
      <c r="E25" s="11">
        <v>1947</v>
      </c>
      <c r="F25" s="11">
        <v>109086</v>
      </c>
      <c r="G25" s="11">
        <v>361958</v>
      </c>
      <c r="H25" s="12">
        <v>1.64</v>
      </c>
      <c r="I25" s="11">
        <v>184957</v>
      </c>
      <c r="J25" s="11">
        <v>177001</v>
      </c>
      <c r="K25" s="12">
        <v>104.49</v>
      </c>
      <c r="L25" s="12">
        <v>3.32</v>
      </c>
      <c r="M25" s="12">
        <v>3477.14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12">
      <c r="A26" s="54" t="s">
        <v>168</v>
      </c>
      <c r="B26" s="10">
        <v>163.4256</v>
      </c>
      <c r="C26" s="11">
        <v>8</v>
      </c>
      <c r="D26" s="11">
        <v>223</v>
      </c>
      <c r="E26" s="11">
        <v>4656</v>
      </c>
      <c r="F26" s="11">
        <v>296875</v>
      </c>
      <c r="G26" s="11">
        <v>940589</v>
      </c>
      <c r="H26" s="12">
        <v>4.26</v>
      </c>
      <c r="I26" s="11">
        <v>465881</v>
      </c>
      <c r="J26" s="11">
        <v>474708</v>
      </c>
      <c r="K26" s="12">
        <v>98.14</v>
      </c>
      <c r="L26" s="12">
        <v>3.17</v>
      </c>
      <c r="M26" s="12">
        <v>5755.46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12">
      <c r="A27" s="54" t="s">
        <v>169</v>
      </c>
      <c r="B27" s="10">
        <v>60.0256</v>
      </c>
      <c r="C27" s="11">
        <v>2</v>
      </c>
      <c r="D27" s="11">
        <v>110</v>
      </c>
      <c r="E27" s="11">
        <v>1815</v>
      </c>
      <c r="F27" s="11">
        <v>78423</v>
      </c>
      <c r="G27" s="11">
        <v>265109</v>
      </c>
      <c r="H27" s="12">
        <v>1.2</v>
      </c>
      <c r="I27" s="11">
        <v>133442</v>
      </c>
      <c r="J27" s="11">
        <v>131667</v>
      </c>
      <c r="K27" s="12">
        <v>101.35</v>
      </c>
      <c r="L27" s="12">
        <v>3.38</v>
      </c>
      <c r="M27" s="12">
        <v>4416.6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12">
      <c r="A28" s="54" t="s">
        <v>170</v>
      </c>
      <c r="B28" s="10">
        <v>175.6456</v>
      </c>
      <c r="C28" s="11">
        <v>7</v>
      </c>
      <c r="D28" s="11">
        <v>266</v>
      </c>
      <c r="E28" s="11">
        <v>5279</v>
      </c>
      <c r="F28" s="11">
        <v>224420</v>
      </c>
      <c r="G28" s="11">
        <v>728060</v>
      </c>
      <c r="H28" s="12">
        <v>3.3</v>
      </c>
      <c r="I28" s="11">
        <v>367215</v>
      </c>
      <c r="J28" s="11">
        <v>360845</v>
      </c>
      <c r="K28" s="12">
        <v>101.77</v>
      </c>
      <c r="L28" s="12">
        <v>3.24</v>
      </c>
      <c r="M28" s="12">
        <v>4145.05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s="22" customFormat="1" ht="12" customHeight="1">
      <c r="A29" s="64" t="s">
        <v>133</v>
      </c>
      <c r="B29" s="18">
        <v>271.7997</v>
      </c>
      <c r="C29" s="19">
        <v>12</v>
      </c>
      <c r="D29" s="19">
        <v>435</v>
      </c>
      <c r="E29" s="19">
        <v>9972</v>
      </c>
      <c r="F29" s="19">
        <v>879156</v>
      </c>
      <c r="G29" s="19">
        <v>2641312</v>
      </c>
      <c r="H29" s="20">
        <v>11.96</v>
      </c>
      <c r="I29" s="19">
        <v>1309434</v>
      </c>
      <c r="J29" s="19">
        <v>1331878</v>
      </c>
      <c r="K29" s="20">
        <v>98.31</v>
      </c>
      <c r="L29" s="20">
        <v>3</v>
      </c>
      <c r="M29" s="20">
        <v>9717.86</v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</row>
    <row r="30" spans="1:41" s="22" customFormat="1" ht="12" customHeight="1">
      <c r="A30" s="64" t="s">
        <v>134</v>
      </c>
      <c r="B30" s="18">
        <v>153.6029</v>
      </c>
      <c r="C30" s="19">
        <v>11</v>
      </c>
      <c r="D30" s="19">
        <v>464</v>
      </c>
      <c r="E30" s="19">
        <v>8495</v>
      </c>
      <c r="F30" s="19">
        <v>485011</v>
      </c>
      <c r="G30" s="19">
        <v>1475505</v>
      </c>
      <c r="H30" s="20">
        <v>6.68</v>
      </c>
      <c r="I30" s="19">
        <v>746996</v>
      </c>
      <c r="J30" s="19">
        <v>728509</v>
      </c>
      <c r="K30" s="20">
        <v>102.54</v>
      </c>
      <c r="L30" s="20">
        <v>3.04</v>
      </c>
      <c r="M30" s="20">
        <v>9605.97</v>
      </c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</row>
    <row r="31" spans="1:41" s="22" customFormat="1" ht="12" customHeight="1">
      <c r="A31" s="64" t="s">
        <v>171</v>
      </c>
      <c r="B31" s="18">
        <v>181.856</v>
      </c>
      <c r="C31" s="19">
        <v>10</v>
      </c>
      <c r="D31" s="19">
        <v>59</v>
      </c>
      <c r="E31" s="19">
        <v>871</v>
      </c>
      <c r="F31" s="19">
        <v>19142</v>
      </c>
      <c r="G31" s="19">
        <v>58291</v>
      </c>
      <c r="H31" s="20">
        <v>0.26</v>
      </c>
      <c r="I31" s="19">
        <v>30324</v>
      </c>
      <c r="J31" s="19">
        <v>27967</v>
      </c>
      <c r="K31" s="20">
        <v>108.43</v>
      </c>
      <c r="L31" s="20">
        <v>3.05</v>
      </c>
      <c r="M31" s="20">
        <v>320.53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</row>
    <row r="32" spans="1:41" s="17" customFormat="1" ht="12" customHeight="1">
      <c r="A32" s="54" t="s">
        <v>172</v>
      </c>
      <c r="B32" s="10">
        <v>153.056</v>
      </c>
      <c r="C32" s="11">
        <v>6</v>
      </c>
      <c r="D32" s="11">
        <v>37</v>
      </c>
      <c r="E32" s="11">
        <v>735</v>
      </c>
      <c r="F32" s="11">
        <v>17644</v>
      </c>
      <c r="G32" s="11">
        <v>51731</v>
      </c>
      <c r="H32" s="12">
        <v>0.23</v>
      </c>
      <c r="I32" s="11">
        <v>26648</v>
      </c>
      <c r="J32" s="11">
        <v>25083</v>
      </c>
      <c r="K32" s="12">
        <v>106.24</v>
      </c>
      <c r="L32" s="12">
        <v>2.93</v>
      </c>
      <c r="M32" s="12">
        <v>337.99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</row>
    <row r="33" spans="1:41" s="17" customFormat="1" ht="12" customHeight="1" thickBot="1">
      <c r="A33" s="65" t="s">
        <v>173</v>
      </c>
      <c r="B33" s="10">
        <v>28.8</v>
      </c>
      <c r="C33" s="11">
        <v>4</v>
      </c>
      <c r="D33" s="11">
        <v>22</v>
      </c>
      <c r="E33" s="11">
        <v>136</v>
      </c>
      <c r="F33" s="11">
        <v>1498</v>
      </c>
      <c r="G33" s="11">
        <v>6560</v>
      </c>
      <c r="H33" s="12">
        <v>0.03</v>
      </c>
      <c r="I33" s="11">
        <v>3676</v>
      </c>
      <c r="J33" s="11">
        <v>2884</v>
      </c>
      <c r="K33" s="12">
        <v>127.46</v>
      </c>
      <c r="L33" s="12">
        <v>4.38</v>
      </c>
      <c r="M33" s="12">
        <v>227.78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</row>
    <row r="34" spans="1:26" s="9" customFormat="1" ht="11.25" customHeight="1" thickTop="1">
      <c r="A34" s="86" t="s">
        <v>136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">
      <c r="A35" s="26" t="s">
        <v>137</v>
      </c>
      <c r="B35" s="27">
        <f aca="true" t="shared" si="0" ref="B35:G35">SUM(B36:B39)</f>
        <v>36006.1794</v>
      </c>
      <c r="C35" s="28">
        <f t="shared" si="0"/>
        <v>359</v>
      </c>
      <c r="D35" s="28">
        <f t="shared" si="0"/>
        <v>7696</v>
      </c>
      <c r="E35" s="28">
        <f t="shared" si="0"/>
        <v>142600</v>
      </c>
      <c r="F35" s="28">
        <f t="shared" si="0"/>
        <v>6513324</v>
      </c>
      <c r="G35" s="28">
        <f t="shared" si="0"/>
        <v>22034096</v>
      </c>
      <c r="H35" s="29">
        <f>G35/$G$35*100</f>
        <v>100</v>
      </c>
      <c r="I35" s="28">
        <f>SUM(I36:I39)</f>
        <v>11282404</v>
      </c>
      <c r="J35" s="28">
        <f>SUM(J36:J39)</f>
        <v>10751692</v>
      </c>
      <c r="K35" s="29">
        <f>I35/J35*100</f>
        <v>104.93607889809344</v>
      </c>
      <c r="L35" s="29">
        <f>G35/F35</f>
        <v>3.382926444316297</v>
      </c>
      <c r="M35" s="29">
        <f>G35/B35</f>
        <v>611.9531804587965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">
      <c r="A36" s="66" t="s">
        <v>138</v>
      </c>
      <c r="B36" s="30">
        <f aca="true" t="shared" si="1" ref="B36:G36">SUM(B$29,B$24:B$25,B$8:B$11)</f>
        <v>7353.3939</v>
      </c>
      <c r="C36" s="31">
        <f t="shared" si="1"/>
        <v>89</v>
      </c>
      <c r="D36" s="31">
        <f t="shared" si="1"/>
        <v>2547</v>
      </c>
      <c r="E36" s="31">
        <f t="shared" si="1"/>
        <v>52213</v>
      </c>
      <c r="F36" s="31">
        <f t="shared" si="1"/>
        <v>2946362</v>
      </c>
      <c r="G36" s="32">
        <f t="shared" si="1"/>
        <v>9489451</v>
      </c>
      <c r="H36" s="33">
        <f>G36/$G$35*100</f>
        <v>43.06712197314562</v>
      </c>
      <c r="I36" s="31">
        <f>SUM(I$29,I$24:I$25,I$8:I$11)</f>
        <v>4806370</v>
      </c>
      <c r="J36" s="31">
        <f>SUM(J$29,J$24:J$25,J$8:J$11)</f>
        <v>4683081</v>
      </c>
      <c r="K36" s="33">
        <f>I36/J36*100</f>
        <v>102.63264718248521</v>
      </c>
      <c r="L36" s="33">
        <f>G36/F36</f>
        <v>3.2207349266654948</v>
      </c>
      <c r="M36" s="33">
        <f>G36/B36</f>
        <v>1290.4858802681576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">
      <c r="A37" s="67" t="s">
        <v>140</v>
      </c>
      <c r="B37" s="30">
        <f aca="true" t="shared" si="2" ref="B37:G37">SUM(B$26,B$12:B$16)</f>
        <v>10506.878799999999</v>
      </c>
      <c r="C37" s="31">
        <f t="shared" si="2"/>
        <v>106</v>
      </c>
      <c r="D37" s="31">
        <f t="shared" si="2"/>
        <v>2093</v>
      </c>
      <c r="E37" s="31">
        <f t="shared" si="2"/>
        <v>35468</v>
      </c>
      <c r="F37" s="31">
        <f t="shared" si="2"/>
        <v>1485816</v>
      </c>
      <c r="G37" s="32">
        <f t="shared" si="2"/>
        <v>5577719</v>
      </c>
      <c r="H37" s="33">
        <f>G37/$G$35*100</f>
        <v>25.314036028525972</v>
      </c>
      <c r="I37" s="31">
        <f>SUM(I$26,I$12:I$16)</f>
        <v>2877029</v>
      </c>
      <c r="J37" s="31">
        <f>SUM(J$26,J$12:J$16)</f>
        <v>2700690</v>
      </c>
      <c r="K37" s="33">
        <f>I37/J37*100</f>
        <v>106.5294054482373</v>
      </c>
      <c r="L37" s="33">
        <f>G37/F37</f>
        <v>3.7539769392710807</v>
      </c>
      <c r="M37" s="33">
        <f>G37/B37</f>
        <v>530.8635519808224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">
      <c r="A38" s="67" t="s">
        <v>139</v>
      </c>
      <c r="B38" s="30">
        <f aca="true" t="shared" si="3" ref="B38:G38">SUM(B$27:B$28,B$30,B$17:B$20,B$23)</f>
        <v>10002.0827</v>
      </c>
      <c r="C38" s="31">
        <f t="shared" si="3"/>
        <v>135</v>
      </c>
      <c r="D38" s="31">
        <f t="shared" si="3"/>
        <v>2736</v>
      </c>
      <c r="E38" s="31">
        <f t="shared" si="3"/>
        <v>48589</v>
      </c>
      <c r="F38" s="31">
        <f t="shared" si="3"/>
        <v>1904171</v>
      </c>
      <c r="G38" s="32">
        <f t="shared" si="3"/>
        <v>6363439</v>
      </c>
      <c r="H38" s="33">
        <f>G38/$G$35*100</f>
        <v>28.8799640339227</v>
      </c>
      <c r="I38" s="31">
        <f>SUM(I$27:I$28,I$30,I$17:I$20,I$23)</f>
        <v>3277100</v>
      </c>
      <c r="J38" s="31">
        <f>SUM(J$27:J$28,J$30,J$17:J$20,J$23)</f>
        <v>3086339</v>
      </c>
      <c r="K38" s="33">
        <f>I38/J38*100</f>
        <v>106.18081811492517</v>
      </c>
      <c r="L38" s="33">
        <f>G38/F38</f>
        <v>3.3418421979958732</v>
      </c>
      <c r="M38" s="33">
        <f>G38/B38</f>
        <v>636.2113962525025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">
      <c r="A39" s="67" t="s">
        <v>142</v>
      </c>
      <c r="B39" s="34">
        <f aca="true" t="shared" si="4" ref="B39:G39">SUM(B$21:B$22)</f>
        <v>8143.824</v>
      </c>
      <c r="C39" s="35">
        <f t="shared" si="4"/>
        <v>29</v>
      </c>
      <c r="D39" s="35">
        <f t="shared" si="4"/>
        <v>320</v>
      </c>
      <c r="E39" s="35">
        <f t="shared" si="4"/>
        <v>6330</v>
      </c>
      <c r="F39" s="35">
        <f t="shared" si="4"/>
        <v>176975</v>
      </c>
      <c r="G39" s="36">
        <f t="shared" si="4"/>
        <v>603487</v>
      </c>
      <c r="H39" s="33">
        <f>G39/$G$35*100</f>
        <v>2.73887796440571</v>
      </c>
      <c r="I39" s="35">
        <f>SUM(I$21:I$22)</f>
        <v>321905</v>
      </c>
      <c r="J39" s="35">
        <f>SUM(J$21:J$22)</f>
        <v>281582</v>
      </c>
      <c r="K39" s="33">
        <f>I39/J39*100</f>
        <v>114.32016251038775</v>
      </c>
      <c r="L39" s="33">
        <f>G39/F39</f>
        <v>3.4100127136601213</v>
      </c>
      <c r="M39" s="33">
        <f>G39/B39</f>
        <v>74.10363976431711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">
      <c r="A40" s="14" t="s">
        <v>25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">
      <c r="A41" s="14" t="s">
        <v>26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">
      <c r="A42" s="14" t="s">
        <v>27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">
      <c r="A43" s="14" t="s">
        <v>28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41" ht="1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2:41" ht="1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2:41" ht="1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2:41" ht="1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2:41" ht="1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2:41" ht="1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2:41" ht="1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2:41" ht="1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2:41" ht="1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:41" ht="1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:41" ht="1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:41" ht="1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2:41" ht="1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:41" ht="1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2:41" ht="1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2:41" ht="1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2:41" ht="1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2:41" ht="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</sheetData>
  <mergeCells count="3">
    <mergeCell ref="A34:M34"/>
    <mergeCell ref="A1:M1"/>
    <mergeCell ref="A2:M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moist201</cp:lastModifiedBy>
  <cp:lastPrinted>2002-01-15T08:18:07Z</cp:lastPrinted>
  <dcterms:created xsi:type="dcterms:W3CDTF">2001-12-14T08:32:44Z</dcterms:created>
  <dcterms:modified xsi:type="dcterms:W3CDTF">2005-11-08T05:58:55Z</dcterms:modified>
  <cp:category/>
  <cp:version/>
  <cp:contentType/>
  <cp:contentStatus/>
</cp:coreProperties>
</file>