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3宣導月報及季報\11301\"/>
    </mc:Choice>
  </mc:AlternateContent>
  <xr:revisionPtr revIDLastSave="0" documentId="13_ncr:1_{9B348EEA-587B-48CD-B1EA-A4009A65F058}" xr6:coauthVersionLast="36" xr6:coauthVersionMax="36" xr10:uidLastSave="{00000000-0000-0000-0000-000000000000}"/>
  <bookViews>
    <workbookView xWindow="0" yWindow="0" windowWidth="23040" windowHeight="9000" xr2:uid="{00000000-000D-0000-FFFF-FFFF00000000}"/>
  </bookViews>
  <sheets>
    <sheet name="工作表1" sheetId="2" r:id="rId1"/>
  </sheets>
  <definedNames>
    <definedName name="_xlnm.Print_Titles" localSheetId="0">工作表1!$1:$5</definedName>
  </definedNames>
  <calcPr calcId="191029"/>
</workbook>
</file>

<file path=xl/calcChain.xml><?xml version="1.0" encoding="utf-8"?>
<calcChain xmlns="http://schemas.openxmlformats.org/spreadsheetml/2006/main">
  <c r="I9" i="2" l="1"/>
  <c r="I85" i="2" l="1"/>
  <c r="I36" i="2" l="1"/>
  <c r="I83" i="2" l="1"/>
  <c r="I88" i="2" l="1"/>
  <c r="I34" i="2" l="1"/>
  <c r="I106" i="2" l="1"/>
  <c r="I32" i="2" l="1"/>
  <c r="I77" i="2"/>
  <c r="I42" i="2"/>
  <c r="I7" i="2"/>
  <c r="I54" i="2"/>
  <c r="I52" i="2"/>
  <c r="I50" i="2"/>
  <c r="I74" i="2"/>
  <c r="I72" i="2"/>
  <c r="I70" i="2"/>
  <c r="I92" i="2"/>
  <c r="I104" i="2"/>
  <c r="I102" i="2"/>
  <c r="I100" i="2"/>
  <c r="I98" i="2"/>
  <c r="I96" i="2"/>
  <c r="I94" i="2"/>
  <c r="I56" i="2"/>
  <c r="I11" i="2"/>
  <c r="I38" i="2"/>
  <c r="I24" i="2"/>
  <c r="I22" i="2"/>
  <c r="I76" i="2" l="1"/>
  <c r="I41" i="2"/>
  <c r="I40" i="2" s="1"/>
  <c r="I87" i="2"/>
  <c r="I6" i="2"/>
</calcChain>
</file>

<file path=xl/sharedStrings.xml><?xml version="1.0" encoding="utf-8"?>
<sst xmlns="http://schemas.openxmlformats.org/spreadsheetml/2006/main" count="531" uniqueCount="302">
  <si>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</si>
  <si>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</si>
  <si>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</si>
  <si>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</si>
  <si>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</si>
  <si>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</si>
  <si>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</si>
  <si>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</si>
  <si>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</si>
  <si>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</si>
  <si>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</si>
  <si>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</si>
  <si>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</si>
  <si>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</si>
  <si>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</si>
  <si>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</si>
  <si>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</si>
  <si>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</si>
  <si>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</si>
  <si>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</si>
  <si>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</si>
  <si>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</si>
  <si>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</si>
  <si>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</si>
  <si>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</si>
  <si>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</si>
  <si>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</si>
  <si>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</si>
  <si>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</si>
  <si>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</si>
  <si>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內政部主管</t>
    <phoneticPr fontId="15" type="noConversion"/>
  </si>
  <si>
    <t>內政部</t>
    <phoneticPr fontId="19" type="noConversion"/>
  </si>
  <si>
    <t>網路媒體</t>
  </si>
  <si>
    <t>總預算</t>
  </si>
  <si>
    <t>電視媒體</t>
  </si>
  <si>
    <t>內政部主管公務預算合計</t>
    <phoneticPr fontId="19" type="noConversion"/>
  </si>
  <si>
    <t>警政署及所屬</t>
    <phoneticPr fontId="19" type="noConversion"/>
  </si>
  <si>
    <t>消防署及所屬</t>
    <phoneticPr fontId="19"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</si>
  <si>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</si>
  <si>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</si>
  <si>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</si>
  <si>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</si>
  <si>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</si>
  <si>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</si>
  <si>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</si>
  <si>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</si>
  <si>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</si>
  <si>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</si>
  <si>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</si>
  <si>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</si>
  <si>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</si>
  <si>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</si>
  <si>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</si>
  <si>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</si>
  <si>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</si>
  <si>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</si>
  <si>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</si>
  <si>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</si>
  <si>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</si>
  <si>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</si>
  <si>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19" type="noConversion"/>
  </si>
  <si>
    <t>無</t>
    <phoneticPr fontId="15" type="noConversion"/>
  </si>
  <si>
    <t>移民署</t>
    <phoneticPr fontId="19" type="noConversion"/>
  </si>
  <si>
    <t>建築研究所</t>
    <phoneticPr fontId="19" type="noConversion"/>
  </si>
  <si>
    <t>空中勤務總隊</t>
    <phoneticPr fontId="19" type="noConversion"/>
  </si>
  <si>
    <t>內政部主管非營業特種基金合計</t>
    <phoneticPr fontId="19" type="noConversion"/>
  </si>
  <si>
    <t>營建建設基金</t>
    <phoneticPr fontId="19" type="noConversion"/>
  </si>
  <si>
    <t xml:space="preserve"> 1.住宅基金</t>
    <phoneticPr fontId="19" type="noConversion"/>
  </si>
  <si>
    <t xml:space="preserve"> 2.新市鎮開發基金</t>
    <phoneticPr fontId="19" type="noConversion"/>
  </si>
  <si>
    <t>無</t>
    <phoneticPr fontId="19" type="noConversion"/>
  </si>
  <si>
    <t xml:space="preserve"> 3.中央都市更新基金</t>
    <phoneticPr fontId="19" type="noConversion"/>
  </si>
  <si>
    <t>實施平均地權基金</t>
    <phoneticPr fontId="19" type="noConversion"/>
  </si>
  <si>
    <t>新住民發展基金</t>
    <phoneticPr fontId="19" type="noConversion"/>
  </si>
  <si>
    <t>研發及產業訓儲替代役基金</t>
    <phoneticPr fontId="19" type="noConversion"/>
  </si>
  <si>
    <t>警察消防海巡移民空勤人員及協勤民力安全基金</t>
    <phoneticPr fontId="19" type="noConversion"/>
  </si>
  <si>
    <t>國土永續發展基金</t>
    <phoneticPr fontId="19" type="noConversion"/>
  </si>
  <si>
    <t>前瞻基礎建設計畫特別預算（第3期、第4期）</t>
    <phoneticPr fontId="19" type="noConversion"/>
  </si>
  <si>
    <t>內政部主管財團法人合計</t>
    <phoneticPr fontId="19" type="noConversion"/>
  </si>
  <si>
    <t>財團法人二二八事件紀念基金會</t>
    <phoneticPr fontId="15" type="noConversion"/>
  </si>
  <si>
    <t>無</t>
  </si>
  <si>
    <t>財團法人中央營建技術顧問研究社</t>
    <phoneticPr fontId="15" type="noConversion"/>
  </si>
  <si>
    <t>財團法人臺灣營建研究院</t>
    <phoneticPr fontId="15" type="noConversion"/>
  </si>
  <si>
    <t>財團法人臺灣省義勇人員安全濟助基金會</t>
    <phoneticPr fontId="15" type="noConversion"/>
  </si>
  <si>
    <t>財團法人警察學術研究基金會</t>
    <phoneticPr fontId="15" type="noConversion"/>
  </si>
  <si>
    <t>財團法人義勇消防人員安全濟助基金會</t>
    <phoneticPr fontId="15" type="noConversion"/>
  </si>
  <si>
    <t>財團法人消防發展基金會</t>
    <phoneticPr fontId="15" type="noConversion"/>
  </si>
  <si>
    <t>財團法人台灣建築中心</t>
    <phoneticPr fontId="15" type="noConversion"/>
  </si>
  <si>
    <t>財團法人威權統治時期國家不法行為被害者權利回復基金會</t>
    <phoneticPr fontId="15"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</si>
  <si>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</si>
  <si>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</si>
  <si>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</si>
  <si>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</si>
  <si>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</si>
  <si>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</si>
  <si>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財團法人二二八事件紀念基金會</t>
    <phoneticPr fontId="19" type="noConversion"/>
  </si>
  <si>
    <t>活動宣傳/
展覽宣傳</t>
  </si>
  <si>
    <t>LINE@生活圈之二二八國家紀念館</t>
  </si>
  <si>
    <t>財團法人預算</t>
  </si>
  <si>
    <t>台灣連線股份有限公司</t>
  </si>
  <si>
    <t>Line</t>
  </si>
  <si>
    <t>Facebook</t>
  </si>
  <si>
    <t>平面媒體</t>
  </si>
  <si>
    <t>預防調查組</t>
  </si>
  <si>
    <t>第一處及第二處</t>
    <phoneticPr fontId="19" type="noConversion"/>
  </si>
  <si>
    <t>免費刊登</t>
    <phoneticPr fontId="19" type="noConversion"/>
  </si>
  <si>
    <t>媒體政策及業務宣導執行情形表</t>
    <phoneticPr fontId="19" type="noConversion"/>
  </si>
  <si>
    <t>國家公園署</t>
  </si>
  <si>
    <t>活動宣傳</t>
  </si>
  <si>
    <t>防範一氧化碳中毒宣導</t>
  </si>
  <si>
    <t>危險物品管理組</t>
  </si>
  <si>
    <t>特於氣溫較低之月份強化民眾防範一氧化碳中毒觀念，以減少中毒事故發生</t>
  </si>
  <si>
    <t>國土管理署</t>
    <phoneticPr fontId="15" type="noConversion"/>
  </si>
  <si>
    <t>111年當前政策推展宣傳委託專業服務案</t>
    <phoneticPr fontId="15" type="noConversion"/>
  </si>
  <si>
    <t>都市基礎工程組</t>
    <phoneticPr fontId="15" type="noConversion"/>
  </si>
  <si>
    <t>前瞻第3期特別預算</t>
    <phoneticPr fontId="15" type="noConversion"/>
  </si>
  <si>
    <t>城鄉建設-提升道路品質計畫</t>
    <phoneticPr fontId="15" type="noConversion"/>
  </si>
  <si>
    <t>三立電視股份有限公司</t>
    <phoneticPr fontId="15" type="noConversion"/>
  </si>
  <si>
    <t>三立新聞FB粉絲團、三立新聞網、YT台灣吧、LINE、ETTODAY</t>
    <phoneticPr fontId="15" type="noConversion"/>
  </si>
  <si>
    <t>111年前瞻基礎建設計畫-提升道路品質計畫「樂活街道自在同行」廣播推展</t>
    <phoneticPr fontId="15" type="noConversion"/>
  </si>
  <si>
    <t>廣播媒體</t>
  </si>
  <si>
    <t>警政署</t>
  </si>
  <si>
    <t>車禍現場拍照錄影五原則</t>
  </si>
  <si>
    <t>製作「車禍現場拍照錄影五原則」影片案</t>
  </si>
  <si>
    <t>交通組</t>
  </si>
  <si>
    <t>提供民眾正確交安資訊，強化政策溝通，提升宣導效益</t>
  </si>
  <si>
    <t>臺視、中視、華視、民視、原視</t>
  </si>
  <si>
    <t>公益託播</t>
  </si>
  <si>
    <t>遵守行人路權 路口大家安全</t>
  </si>
  <si>
    <t>製作「遵守行人路權 路口大家安全」影片案</t>
  </si>
  <si>
    <t>交通事故Q&amp;A-當事人權益篇</t>
  </si>
  <si>
    <t>製作「交通事故Q&amp;A-當事人權益篇」影片案</t>
  </si>
  <si>
    <t>行車有禮─路口停讓才安全</t>
  </si>
  <si>
    <t>製作「行車有禮─路口停讓才安全」影片案</t>
  </si>
  <si>
    <t>刑事警察局</t>
  </si>
  <si>
    <t>「防制假投資詐騙手法」犯罪預防宣導短片</t>
  </si>
  <si>
    <t>製作「防制假投資詐騙手法」(反詐騙)犯罪預防宣導短片案</t>
  </si>
  <si>
    <t>預防科</t>
  </si>
  <si>
    <t>提升全民防詐意識及有效阻絕集團施詐管道</t>
  </si>
  <si>
    <t>「認識詐騙-黑面」犯罪預防宣導短片</t>
  </si>
  <si>
    <t>製作「黑面(林郁順)防詐時尚秀系列」宣導影片案</t>
  </si>
  <si>
    <t>宣導民眾各類詐騙手法及話術</t>
  </si>
  <si>
    <t>「孤毒的剪影」動畫短片</t>
  </si>
  <si>
    <t>製作「孤毒的剪影」動畫宣導短片案</t>
  </si>
  <si>
    <t>從家庭角度切入毒品議題，強化國人對毒品危害之認知</t>
  </si>
  <si>
    <t>刑事警察業務</t>
  </si>
  <si>
    <t>CIB局長室Facebook粉絲專頁、165全民防騙Facebook粉絲專頁、cib_tw Instagram官方帳號、內政部警政署刑事警察局CIB YouTube官方頻道、刑事警察局全球資訊網、165全民防騙網</t>
  </si>
  <si>
    <t>勞務成本</t>
  </si>
  <si>
    <t>增加訊息觸及率及來館人數</t>
  </si>
  <si>
    <t>二二八國家紀念館Facebook</t>
  </si>
  <si>
    <t>史多禮股份有限公司</t>
  </si>
  <si>
    <t>中華民國113年1月</t>
    <phoneticPr fontId="15" type="noConversion"/>
  </si>
  <si>
    <t>國土管理署及所屬</t>
    <phoneticPr fontId="19" type="noConversion"/>
  </si>
  <si>
    <t>113.1.1-113.1.31(播出時間)358次(刊登次數)</t>
  </si>
  <si>
    <t>113.1.1-113.1.31(播出時間)337次(刊登次數)</t>
  </si>
  <si>
    <t>113.1.1-113.1.31(播出時間)333次(刊登次數)</t>
  </si>
  <si>
    <t>113.1.1-113.1.31(播出時間)427次(刊登次數)</t>
  </si>
  <si>
    <t>113.1.1-113.1.31(播出時間)；257次(刊登次數)</t>
  </si>
  <si>
    <t>113.1.1-113.1.31(播出時間)；245次(刊登次數)</t>
  </si>
  <si>
    <t>113.1.1-113.1.31(播出時間)；279次(刊登次數)</t>
  </si>
  <si>
    <t>「行政輔導先行　司法作為後盾　預防曝險少年偏離常軌」專題報導</t>
  </si>
  <si>
    <t>「聯合文學雜誌」警政行銷廣告案</t>
  </si>
  <si>
    <t>113.1.1(刊登時間)；1次(刊登次數)</t>
  </si>
  <si>
    <t>聯經出版事業股份有限公司</t>
  </si>
  <si>
    <t>透過專題報導，強化國人對少年犯罪預防之認知</t>
  </si>
  <si>
    <t>聯合文學雜誌</t>
  </si>
  <si>
    <t>「假投資詐騙實例說明」宣導短片</t>
  </si>
  <si>
    <t>製作反詐宣導短影片案</t>
  </si>
  <si>
    <t>113.1.19於網路平臺上架持續宣導</t>
  </si>
  <si>
    <t xml:space="preserve">參實整合行銷股份有限公司
</t>
  </si>
  <si>
    <t>以假投資詐騙之真實案例聚焦說明假投資受騙步驟及可能遇到之情境，強化國人防範假投資詐騙之意識</t>
  </si>
  <si>
    <t>點擊「反詐世家 EP4 世界反詐大賽 陳德烈篇」宣導影片提升粉絲專頁曝光次數</t>
  </si>
  <si>
    <t>投放Facebook廣告增加「165全民防騙」粉絲專頁曝光次數及觸及人數案</t>
  </si>
  <si>
    <t>113.1.20於網路平臺上架持續宣導</t>
  </si>
  <si>
    <t>潮網科技股份有限公司</t>
  </si>
  <si>
    <t>增加「165全民防騙」粉絲專頁曝光度，使民眾更容易觸及最新防詐資訊，提升反詐騙宣導效果</t>
  </si>
  <si>
    <t>113.1.1-113.1.31
(播出期間)</t>
  </si>
  <si>
    <t>國家公園署及所屬</t>
    <phoneticPr fontId="19" type="noConversion"/>
  </si>
  <si>
    <t>都市基礎工程組</t>
    <phoneticPr fontId="19" type="noConversion"/>
  </si>
  <si>
    <t>前瞻第3期特別預算</t>
  </si>
  <si>
    <t>以製作影音方式，透過網路媒體讓民眾得知改善人行環境方針及成果，並呼籲民眾對公共通行權的認同。</t>
    <phoneticPr fontId="15" type="noConversion"/>
  </si>
  <si>
    <t>本案總經費為5,400,000元，截至112年度已執行3,780,000元。</t>
    <phoneticPr fontId="15" type="noConversion"/>
  </si>
  <si>
    <t>邀請社福團體、專家學者、政府部門共同推廣打造友善公共空間，伸張公共通行權，塑造以人為本優質生活空間</t>
    <phoneticPr fontId="15" type="noConversion"/>
  </si>
  <si>
    <t>本案總經費為980,000元，截至112年度已執行686,000元。</t>
    <phoneticPr fontId="15" type="noConversion"/>
  </si>
  <si>
    <t>「2023馬路好行評選暨論壇活動」委託專業服務</t>
    <phoneticPr fontId="15" type="noConversion"/>
  </si>
  <si>
    <t>前瞻第4期特別預算</t>
    <phoneticPr fontId="15" type="noConversion"/>
  </si>
  <si>
    <t>社團法人中華鋪面工程學會</t>
    <phoneticPr fontId="15" type="noConversion"/>
  </si>
  <si>
    <t>以影音及文章推廣等方式，讓民眾得知改善人行環境方針及成果。</t>
    <phoneticPr fontId="15" type="noConversion"/>
  </si>
  <si>
    <t>民視無線台、民視第一台、YOUTUBE、FACEBOOK、Instagram</t>
    <phoneticPr fontId="15" type="noConversion"/>
  </si>
  <si>
    <t>正聲廣播股份有限公司</t>
    <phoneticPr fontId="15" type="noConversion"/>
  </si>
  <si>
    <t>正聲廣播電台</t>
    <phoneticPr fontId="15" type="noConversion"/>
  </si>
  <si>
    <t>正聲APP、正聲&amp;主持人臉書粉絲團</t>
    <phoneticPr fontId="15" type="noConversion"/>
  </si>
  <si>
    <t>國家公園署攜手各機關團體跨域推動具指標性物種保育及復育計畫</t>
  </si>
  <si>
    <t>112年施政績效宣導影音及圖文新聞製作案</t>
  </si>
  <si>
    <t>電視媒體網路媒體</t>
  </si>
  <si>
    <t>保育解說組</t>
  </si>
  <si>
    <t>國家公園業務</t>
  </si>
  <si>
    <t>鏡電視股份有限公司</t>
  </si>
  <si>
    <t>推廣國家公園施政績效及理念宣導</t>
  </si>
  <si>
    <t>鏡新聞86台、國家地理雜誌網頁、ftnn新聞網、立報新聞網、奇摩新聞</t>
  </si>
  <si>
    <t>本案經費為宣導素材製作成本，供媒體報導使用</t>
  </si>
  <si>
    <t>111.12.23-113.06.30(涵蓋期程)；
112.06.27-113.06.30(播出時間)</t>
    <phoneticPr fontId="15" type="noConversion"/>
  </si>
  <si>
    <t>112.4.10-113.5.5(涵蓋期程)；112.12.6-113.2.9(播出時間)</t>
    <phoneticPr fontId="15" type="noConversion"/>
  </si>
  <si>
    <t>112.4.10-113.5.5(涵蓋期程)； 112.11.16、113.1.12、113.1.26、113.1.28(播出時間)</t>
    <phoneticPr fontId="15" type="noConversion"/>
  </si>
  <si>
    <r>
      <t>111.08.24-113.02.25(涵蓋期程，不包含機關審查時間)
111.09.22-113.01.31(撥出時間)(每周</t>
    </r>
    <r>
      <rPr>
        <sz val="12"/>
        <color rgb="FFFF0000"/>
        <rFont val="標楷體"/>
        <family val="4"/>
        <charset val="136"/>
      </rPr>
      <t>撥</t>
    </r>
    <r>
      <rPr>
        <sz val="12"/>
        <color theme="1"/>
        <rFont val="標楷體"/>
        <family val="4"/>
        <charset val="136"/>
      </rPr>
      <t>放2則)</t>
    </r>
    <phoneticPr fontId="15" type="noConversion"/>
  </si>
  <si>
    <t>1.本案總經費為6,900,000元，推廣宣傳經費為1,001,900元，目前尚未撥付此部分款項，合計已執行0元。
2.補揭露112年11、12月份資訊。</t>
    <phoneticPr fontId="15" type="noConversion"/>
  </si>
  <si>
    <t>住宅基金</t>
  </si>
  <si>
    <t>私有建築物耐震弱層補強</t>
  </si>
  <si>
    <t>112年私有建築物耐震弱層補強政策行銷宣導案</t>
  </si>
  <si>
    <t>112.10.13-113.5.31(涵蓋期程)；
112.10.13-112.10.14(託播期程)</t>
  </si>
  <si>
    <t>住宅發展組</t>
  </si>
  <si>
    <t>非營業特種基金</t>
  </si>
  <si>
    <t>業務費用</t>
  </si>
  <si>
    <t>民視文化事業股份有限公司</t>
  </si>
  <si>
    <t>宣傳耐震補強之重要性與獎補助措施，加強民眾房屋耐震補強安全意識並鼓勵踴躍申請。</t>
  </si>
  <si>
    <t>Discovery、好萊塢電影台、年代新聞跑馬燈(花蓮地區電視系統)</t>
  </si>
  <si>
    <t>1.112年10月份補揭露。
2.此為加值回饋項目。</t>
  </si>
  <si>
    <t>112.12.25-113.5.31(涵蓋期程)；
113.1.1(刊登期程)</t>
  </si>
  <si>
    <t>本部國土管理署官方Facebook</t>
  </si>
  <si>
    <t>本案金額已於112年7月揭露，配合各節日、活動或每月例行性於本部國土管理署官方Facebook刊登相關貼文。</t>
  </si>
  <si>
    <t>本案係素材製作費。</t>
  </si>
  <si>
    <t>112.9.21-113.5.31(涵蓋期程)；
112.9.21(刊登時間)</t>
  </si>
  <si>
    <t>民視新聞台Youtube</t>
  </si>
  <si>
    <t>1.112年9月份補揭露。
2.此為加值回饋項目。</t>
  </si>
  <si>
    <t>300億元租金補貼政策宣導</t>
  </si>
  <si>
    <t>112-113年300億元租金補貼暨公益出租人媒體宣導案</t>
  </si>
  <si>
    <t>113.1.29-113.12.31(涵蓋期程)；
113.1.29(刊登時間)</t>
  </si>
  <si>
    <t>三立電視股份有限公司</t>
  </si>
  <si>
    <t>期望透過多元廣宣，讓更多民眾了解300億租金補貼的政策理念及針對不同族群加碼補貼，並鼓勵民眾踴躍申辦。</t>
  </si>
  <si>
    <t>113.1.15-113.1.21(涵蓋期程)；
113.1.15-113.1.21(播出時間)</t>
  </si>
  <si>
    <t>三立新聞網 廣告版位</t>
  </si>
  <si>
    <t>免費加值。</t>
  </si>
  <si>
    <t>中產以下自用住宅貸款戶支持專案</t>
  </si>
  <si>
    <t>「中產以下自用住宅貸款戶支持專案」小型記者會及部長宣導短片拍攝</t>
  </si>
  <si>
    <t>113.1.1-113.1.31(涵蓋期程)；113.1.30(刊登時間)</t>
  </si>
  <si>
    <t>士奇傳播整合行銷股份有限公司</t>
  </si>
  <si>
    <t>本專案自112年6月1日起受理至12月29日，透過媒體廣宣告知民眾房貸補貼將於農曆年前撥款完畢。</t>
  </si>
  <si>
    <t>加值回饋。</t>
  </si>
  <si>
    <t>新住民發展基金</t>
  </si>
  <si>
    <t>我們一家人-臺灣新住力節目宣傳及託播</t>
  </si>
  <si>
    <t>112年度新住民影音紀實報導計畫</t>
  </si>
  <si>
    <t>112.5.15-113.5.14(涵蓋期程)；113.1.1-113.1.31(刊登期間)</t>
  </si>
  <si>
    <t>秘書室</t>
  </si>
  <si>
    <t>辦理新住民家庭成長及子女托育、多元文化計畫</t>
  </si>
  <si>
    <t>藉由製播新住民專屬專題新聞與報導性節目，並舉辦培力活動等，以擴大服務新住民及其家庭，促進文化融合、鼓勵新住民社會參與並彰顯新住民新力量。</t>
  </si>
  <si>
    <t>LINE TV、KOC宣傳、鏡新聞、YouTube、Facebook、IG、Line、民視新聞/民視線上APP、民視官方網站、民視新聞網、Apple Podcast、SoundOn、Spotify等Podcast平台</t>
  </si>
  <si>
    <t>含廠商回饋</t>
  </si>
  <si>
    <t>112.5.15-113.5.14(涵蓋期程)；113.1.17(刊登日期)</t>
  </si>
  <si>
    <t>自由時報、Taipei Times</t>
  </si>
  <si>
    <t>112.5.15-113.5.14(涵蓋期程)；113.1.1-113.1.31(撥出期間)</t>
  </si>
  <si>
    <t>民視新聞台、民視台灣台、民視第一台、民視無線台</t>
  </si>
  <si>
    <t>113年度多元文化宣導計畫</t>
  </si>
  <si>
    <t>113年度多元文化宣導計畫：哈囉！聽見東南亞</t>
  </si>
  <si>
    <t>113.1.1-113.12.31(涵蓋期程)；
113.1.7、113.1.14、113.1.21、113.1.28(播出時間)</t>
  </si>
  <si>
    <t>移民事務組</t>
  </si>
  <si>
    <t>雲林縣紫色姊妹協會</t>
  </si>
  <si>
    <t>藉由廣播節目認識關於東南亞與世界之點滴，從不同角度換位思考，引領聽眾認識新住民多元文化。</t>
  </si>
  <si>
    <t>姊妹電台</t>
  </si>
  <si>
    <t>屬新住民發展基金補助民間團體辦理宣導計畫。</t>
  </si>
  <si>
    <t>113.1.1-113.12.31(涵蓋期程)；
113.1.7-113.1.31(刊登期間)</t>
  </si>
  <si>
    <t>Apple Podcast、SoundOn、Spotify等平台、Facebook、Youtube</t>
  </si>
  <si>
    <t>「新住民心人生」、「Fun心住台灣」及「新住民談生活」</t>
  </si>
  <si>
    <t>113年新住民心台灣-ICRT廣播電台節目宣傳專案</t>
  </si>
  <si>
    <t>113.1.1-113.12.31(涵蓋期程)；
113.1.1-113.1.31(撥出期間)</t>
  </si>
  <si>
    <t>財團法人台北國際社區文化基金會</t>
  </si>
  <si>
    <t>藉由廣播節目邀請新住民分享在臺灣生活經驗，增進國人對新住民的認識，以及不同族群間尊重與包容。</t>
  </si>
  <si>
    <t>台北國際社區廣播電台</t>
  </si>
  <si>
    <t>113.1.1-113.12.31(涵蓋期程)；
113.1.1-113.1.31(刊登期間)</t>
  </si>
  <si>
    <t>Apple Podcast、Google Podcast、Spotify等Podcast平台、Facebook、ICRT官方網站</t>
  </si>
  <si>
    <t>緣來～在寶島</t>
  </si>
  <si>
    <t>113年度【緣來～在寶島】全國性廣播宣導節目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</si>
  <si>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</si>
  <si>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</si>
  <si>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</si>
  <si>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</si>
  <si>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</si>
  <si>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113.1.1-113.12.31(涵蓋期程)；
113.1.6、113.1.13、113.1.20、113.1.27(播出時間)</t>
  </si>
  <si>
    <t>社團法人新竹市愛惜社區推展協會</t>
  </si>
  <si>
    <t>藉由廣播節目分享新住民及子女故事與文化，並提升多元文化素養與國際觀。</t>
  </si>
  <si>
    <t>IC之音‧竹科廣播電台</t>
  </si>
  <si>
    <t>113.1.1-113.12.31(涵蓋期程)；
113.1.6-113.1.31(刊登期間)</t>
  </si>
  <si>
    <t>Apple Podcast、Google Podcast、Spotify等平台、IC之音數位音頻網站AOD</t>
  </si>
  <si>
    <t>多元族群分享愛</t>
  </si>
  <si>
    <t>「多元族群分享愛」113年度新住民廣播節目宣導計畫</t>
  </si>
  <si>
    <t>財團法人健康傳播事業基金會</t>
  </si>
  <si>
    <t>藉由廣播節目介紹新住民的文化特色，提升臺灣聽眾對新住民國家的認同。</t>
  </si>
  <si>
    <t>台北健康電台、大苗栗廣播電台、城市廣播電台、台南知音廣播電台</t>
  </si>
  <si>
    <t>Podcast平台</t>
  </si>
  <si>
    <t>研發及產業訓儲替代役基金</t>
  </si>
  <si>
    <t>1/1-元旦電子賀卡、1/8-113年度研發替代役役男報名及用人單位甄選作業說明會、1/22-用人單位甄選注意事項</t>
  </si>
  <si>
    <t>112年研發替代役員額申請核配勞務委託服務案</t>
  </si>
  <si>
    <t>113.1.1-113.1.31</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</si>
  <si>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</si>
  <si>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</si>
  <si>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</si>
  <si>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</si>
  <si>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</si>
  <si>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</si>
  <si>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t>113.01.01-
113.01.31</t>
    <phoneticPr fontId="19" type="noConversion"/>
  </si>
  <si>
    <t>人權及轉型正義青年研習營案</t>
  </si>
  <si>
    <t>113.01.01-
113.03.31</t>
    <phoneticPr fontId="19" type="noConversion"/>
  </si>
  <si>
    <t>第一處</t>
  </si>
  <si>
    <t>113.01.01-113.01.23(涵蓋期程)
113.01.17-113.01.23(宣導期程)</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</si>
</sst>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8"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sz val="9"/>
      <name val="新細明體"/>
      <family val="1"/>
      <charset val="136"/>
    </font>
    <font>
      <b/>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 fillId="0" borderId="0">
      <alignment vertical="center"/>
    </xf>
  </cellStyleXfs>
  <cellXfs count="100">
    <xf numFmtId="0" fontId="0" fillId="0" borderId="0" xfId="0">
      <alignment vertical="center"/>
    </xf>
    <xf numFmtId="0" fontId="13" fillId="0" borderId="0" xfId="0" applyFont="1">
      <alignmen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4" xfId="0" applyFont="1" applyBorder="1" applyAlignment="1">
      <alignment horizontal="left" vertical="center" wrapText="1" inden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6" fillId="0" borderId="0" xfId="0" applyFont="1" applyAlignment="1">
      <alignment horizontal="left" vertical="center"/>
    </xf>
    <xf numFmtId="176" fontId="18" fillId="9" borderId="4" xfId="0" applyNumberFormat="1" applyFont="1" applyFill="1" applyBorder="1" applyAlignment="1">
      <alignment horizontal="right" vertical="center"/>
    </xf>
    <xf numFmtId="177" fontId="22" fillId="10" borderId="4" xfId="0" applyNumberFormat="1" applyFont="1" applyFill="1" applyBorder="1" applyAlignment="1">
      <alignment horizontal="right" vertical="center"/>
    </xf>
    <xf numFmtId="177" fontId="24" fillId="0" borderId="4" xfId="0" applyNumberFormat="1" applyFont="1" applyFill="1" applyBorder="1" applyAlignment="1">
      <alignment horizontal="right" vertical="center"/>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horizontal="left" vertical="center" wrapText="1"/>
    </xf>
    <xf numFmtId="177" fontId="24" fillId="10" borderId="4" xfId="0" applyNumberFormat="1" applyFont="1" applyFill="1" applyBorder="1" applyAlignment="1">
      <alignment horizontal="right" vertical="center"/>
    </xf>
    <xf numFmtId="176" fontId="18" fillId="11"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vertical="center" wrapTex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7" fillId="0" borderId="4" xfId="0" applyFont="1" applyBorder="1" applyAlignment="1">
      <alignment horizontal="left" vertical="center" wrapText="1" indent="1"/>
    </xf>
    <xf numFmtId="176" fontId="22" fillId="12" borderId="4" xfId="0" applyNumberFormat="1" applyFont="1" applyFill="1" applyBorder="1" applyAlignment="1">
      <alignment horizontal="right" vertical="center"/>
    </xf>
    <xf numFmtId="176" fontId="18" fillId="12" borderId="4" xfId="0" applyNumberFormat="1" applyFont="1" applyFill="1" applyBorder="1" applyAlignment="1">
      <alignment horizontal="right" vertical="center"/>
    </xf>
    <xf numFmtId="0" fontId="17" fillId="0" borderId="4" xfId="0" applyFont="1" applyFill="1" applyBorder="1" applyAlignment="1">
      <alignment vertical="center" wrapText="1"/>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lignment vertical="center"/>
    </xf>
    <xf numFmtId="49" fontId="25" fillId="0" borderId="0" xfId="0" applyNumberFormat="1" applyFont="1" applyAlignment="1">
      <alignment horizontal="right" vertical="top"/>
    </xf>
    <xf numFmtId="49" fontId="26" fillId="0" borderId="0" xfId="0" applyNumberFormat="1" applyFont="1" applyAlignment="1">
      <alignment horizontal="right" vertical="top"/>
    </xf>
    <xf numFmtId="0" fontId="25" fillId="0" borderId="0" xfId="0" applyFont="1" applyAlignment="1">
      <alignment vertical="top"/>
    </xf>
    <xf numFmtId="0" fontId="25" fillId="0" borderId="0" xfId="0" applyFont="1" applyFill="1">
      <alignment vertical="center"/>
    </xf>
    <xf numFmtId="0" fontId="25" fillId="0" borderId="0" xfId="0" applyFont="1" applyFill="1" applyAlignment="1">
      <alignment vertical="top"/>
    </xf>
    <xf numFmtId="0" fontId="16" fillId="0" borderId="8" xfId="0" applyFont="1" applyBorder="1" applyAlignment="1">
      <alignment horizontal="center" vertical="center" wrapText="1"/>
    </xf>
    <xf numFmtId="0" fontId="23" fillId="0" borderId="4" xfId="0" applyFont="1" applyFill="1" applyBorder="1" applyAlignment="1">
      <alignment vertical="center" wrapText="1"/>
    </xf>
    <xf numFmtId="0" fontId="25" fillId="0" borderId="0" xfId="0" applyFont="1" applyAlignment="1">
      <alignment vertical="center"/>
    </xf>
    <xf numFmtId="0" fontId="13" fillId="0" borderId="0" xfId="0" applyFont="1" applyAlignment="1">
      <alignment vertical="center"/>
    </xf>
    <xf numFmtId="0" fontId="17" fillId="0" borderId="4" xfId="0" applyFont="1" applyBorder="1" applyAlignment="1">
      <alignment horizontal="left" vertical="center" wrapText="1" indent="1"/>
    </xf>
    <xf numFmtId="49" fontId="23" fillId="0" borderId="4" xfId="0" applyNumberFormat="1" applyFont="1" applyFill="1" applyBorder="1" applyAlignment="1">
      <alignment horizontal="left" vertical="center" wrapText="1"/>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7" fillId="0" borderId="4" xfId="0" applyFont="1" applyBorder="1" applyAlignment="1">
      <alignment horizontal="left" vertical="center" wrapText="1" indent="1"/>
    </xf>
    <xf numFmtId="176" fontId="18" fillId="0" borderId="4" xfId="0" applyNumberFormat="1" applyFont="1" applyBorder="1" applyAlignment="1">
      <alignment horizontal="right" vertical="center"/>
    </xf>
    <xf numFmtId="0" fontId="23" fillId="0" borderId="4" xfId="0" applyFont="1" applyFill="1" applyBorder="1" applyAlignment="1">
      <alignment vertical="center" wrapText="1"/>
    </xf>
    <xf numFmtId="0" fontId="23" fillId="0" borderId="4" xfId="0" applyFont="1" applyBorder="1" applyAlignment="1">
      <alignment horizontal="left" vertical="center" wrapText="1" indent="1"/>
    </xf>
    <xf numFmtId="0" fontId="23" fillId="0" borderId="4" xfId="0" applyFont="1" applyBorder="1" applyAlignment="1">
      <alignment vertical="center" wrapText="1"/>
    </xf>
    <xf numFmtId="0" fontId="17" fillId="0" borderId="4" xfId="18" applyFont="1" applyBorder="1" applyAlignment="1">
      <alignment vertical="center" wrapText="1"/>
    </xf>
    <xf numFmtId="0" fontId="13" fillId="0" borderId="3" xfId="18" applyFont="1" applyBorder="1" applyAlignment="1">
      <alignment horizontal="left" vertical="center" wrapText="1"/>
    </xf>
    <xf numFmtId="0" fontId="27" fillId="0" borderId="4" xfId="0" applyFont="1" applyBorder="1" applyAlignment="1">
      <alignment vertical="center" wrapText="1"/>
    </xf>
    <xf numFmtId="0" fontId="23" fillId="0" borderId="4" xfId="0" applyFont="1" applyFill="1" applyBorder="1" applyAlignment="1">
      <alignment horizontal="left" vertical="center" wrapText="1"/>
    </xf>
    <xf numFmtId="176" fontId="18" fillId="0" borderId="4" xfId="0" applyNumberFormat="1" applyFont="1" applyBorder="1" applyAlignment="1">
      <alignment horizontal="right" vertical="center"/>
    </xf>
    <xf numFmtId="0" fontId="17" fillId="0" borderId="4" xfId="0" applyFont="1" applyBorder="1" applyAlignment="1">
      <alignment horizontal="left" vertical="center" wrapText="1" indent="1"/>
    </xf>
    <xf numFmtId="0" fontId="23" fillId="0" borderId="4" xfId="0" applyFont="1" applyFill="1" applyBorder="1" applyAlignment="1">
      <alignment horizontal="left" vertical="center" wrapText="1"/>
    </xf>
    <xf numFmtId="176" fontId="24" fillId="0" borderId="4" xfId="0" applyNumberFormat="1" applyFont="1" applyFill="1" applyBorder="1" applyAlignment="1">
      <alignment horizontal="righ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indent="1"/>
    </xf>
    <xf numFmtId="0" fontId="17" fillId="0" borderId="6" xfId="0" applyFont="1" applyBorder="1" applyAlignment="1">
      <alignment horizontal="left" vertical="center" wrapText="1" indent="1"/>
    </xf>
    <xf numFmtId="176" fontId="18" fillId="0" borderId="5" xfId="0" applyNumberFormat="1" applyFont="1" applyBorder="1" applyAlignment="1">
      <alignment horizontal="right" vertical="center"/>
    </xf>
    <xf numFmtId="176" fontId="18" fillId="0" borderId="6" xfId="0" applyNumberFormat="1" applyFont="1" applyBorder="1" applyAlignment="1">
      <alignment horizontal="right" vertical="center"/>
    </xf>
    <xf numFmtId="0" fontId="17" fillId="12" borderId="4" xfId="0" applyFont="1" applyFill="1" applyBorder="1" applyAlignment="1">
      <alignment horizontal="center" vertical="center" wrapText="1"/>
    </xf>
    <xf numFmtId="0" fontId="17" fillId="9" borderId="4" xfId="0" applyFont="1" applyFill="1" applyBorder="1" applyAlignment="1">
      <alignment horizontal="left" vertical="center" wrapText="1"/>
    </xf>
    <xf numFmtId="0" fontId="17" fillId="9" borderId="4" xfId="0" applyFont="1" applyFill="1" applyBorder="1" applyAlignment="1">
      <alignment horizontal="center" vertical="center" wrapText="1"/>
    </xf>
    <xf numFmtId="0" fontId="17" fillId="12" borderId="4" xfId="0" applyFont="1" applyFill="1" applyBorder="1" applyAlignment="1">
      <alignment horizontal="left" vertical="center" wrapText="1"/>
    </xf>
    <xf numFmtId="0" fontId="21" fillId="9" borderId="4" xfId="0" applyFont="1" applyFill="1" applyBorder="1" applyAlignment="1">
      <alignment horizontal="left" vertical="center" wrapText="1"/>
    </xf>
    <xf numFmtId="0" fontId="25" fillId="0" borderId="0" xfId="0" applyFont="1" applyFill="1" applyAlignment="1">
      <alignment horizontal="justify" vertical="top" wrapText="1"/>
    </xf>
    <xf numFmtId="0" fontId="26" fillId="0" borderId="0" xfId="0" applyFont="1" applyFill="1" applyAlignment="1">
      <alignment horizontal="left" vertical="top" wrapText="1"/>
    </xf>
    <xf numFmtId="0" fontId="23" fillId="10" borderId="4" xfId="0" applyFont="1" applyFill="1" applyBorder="1" applyAlignment="1">
      <alignment horizontal="left" vertical="center" wrapText="1"/>
    </xf>
    <xf numFmtId="0" fontId="23" fillId="10" borderId="4" xfId="0" applyFont="1" applyFill="1" applyBorder="1" applyAlignment="1">
      <alignment horizontal="center" vertical="center" wrapText="1"/>
    </xf>
    <xf numFmtId="0" fontId="23" fillId="0" borderId="5" xfId="0" applyFont="1" applyFill="1" applyBorder="1" applyAlignment="1">
      <alignment horizontal="left" vertical="center" wrapText="1" indent="1"/>
    </xf>
    <xf numFmtId="0" fontId="23" fillId="0" borderId="7" xfId="0" applyFont="1" applyFill="1" applyBorder="1" applyAlignment="1">
      <alignment horizontal="left" vertical="center" wrapText="1" indent="1"/>
    </xf>
    <xf numFmtId="0" fontId="23" fillId="0" borderId="6" xfId="0" applyFont="1" applyFill="1" applyBorder="1" applyAlignment="1">
      <alignment horizontal="left" vertical="center" wrapText="1" indent="1"/>
    </xf>
    <xf numFmtId="0" fontId="21" fillId="10" borderId="4" xfId="0" applyFont="1" applyFill="1" applyBorder="1" applyAlignment="1">
      <alignment horizontal="left" vertical="center"/>
    </xf>
    <xf numFmtId="0" fontId="21" fillId="10" borderId="4" xfId="0" applyFont="1" applyFill="1" applyBorder="1" applyAlignment="1">
      <alignment horizontal="center" vertical="center"/>
    </xf>
    <xf numFmtId="0" fontId="25" fillId="0" borderId="0" xfId="0" applyFont="1" applyFill="1" applyAlignment="1">
      <alignment horizontal="left" vertical="top" wrapText="1"/>
    </xf>
    <xf numFmtId="0" fontId="17" fillId="11" borderId="4" xfId="0" applyFont="1" applyFill="1" applyBorder="1" applyAlignment="1">
      <alignment horizontal="center" vertical="center" wrapText="1"/>
    </xf>
    <xf numFmtId="0" fontId="17" fillId="11" borderId="4" xfId="0" applyFont="1" applyFill="1" applyBorder="1" applyAlignment="1">
      <alignment horizontal="left" vertical="center" wrapText="1"/>
    </xf>
    <xf numFmtId="0" fontId="21" fillId="11" borderId="4" xfId="0" applyFont="1" applyFill="1" applyBorder="1" applyAlignment="1">
      <alignment horizontal="left" vertical="center" wrapText="1"/>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21" fillId="12" borderId="4" xfId="0" applyFont="1" applyFill="1" applyBorder="1" applyAlignment="1">
      <alignment horizontal="left" vertical="center" wrapText="1"/>
    </xf>
    <xf numFmtId="0" fontId="17" fillId="0" borderId="7" xfId="0" applyFont="1" applyBorder="1" applyAlignment="1">
      <alignment horizontal="left" vertical="center" wrapText="1"/>
    </xf>
    <xf numFmtId="0" fontId="17" fillId="0" borderId="7" xfId="0" applyFont="1" applyBorder="1" applyAlignment="1">
      <alignment horizontal="left" vertical="center" wrapText="1" indent="1"/>
    </xf>
    <xf numFmtId="176" fontId="18" fillId="0" borderId="7" xfId="0" applyNumberFormat="1" applyFont="1" applyBorder="1" applyAlignment="1">
      <alignment horizontal="right" vertical="center"/>
    </xf>
    <xf numFmtId="0" fontId="17" fillId="0" borderId="5" xfId="18" applyFont="1" applyBorder="1" applyAlignment="1">
      <alignment horizontal="left" vertical="center" wrapText="1"/>
    </xf>
    <xf numFmtId="49" fontId="13" fillId="0" borderId="4" xfId="18" applyNumberFormat="1" applyFont="1" applyFill="1" applyBorder="1" applyAlignment="1">
      <alignment horizontal="left" vertical="center" wrapText="1"/>
    </xf>
    <xf numFmtId="0" fontId="17" fillId="0" borderId="6" xfId="18" applyFont="1" applyBorder="1" applyAlignment="1">
      <alignment horizontal="left" vertical="center" wrapText="1"/>
    </xf>
    <xf numFmtId="49" fontId="13" fillId="0" borderId="4" xfId="18" applyNumberFormat="1" applyFont="1" applyBorder="1" applyAlignment="1">
      <alignment vertical="center" wrapText="1"/>
    </xf>
    <xf numFmtId="0" fontId="17" fillId="0" borderId="4" xfId="18" applyFont="1" applyBorder="1" applyAlignment="1">
      <alignment horizontal="left" vertical="center" wrapText="1"/>
    </xf>
    <xf numFmtId="0" fontId="17" fillId="0" borderId="9" xfId="18" applyFont="1" applyBorder="1" applyAlignment="1">
      <alignment horizontal="left" vertical="center" wrapText="1"/>
    </xf>
    <xf numFmtId="0" fontId="17" fillId="0" borderId="10" xfId="18" applyFont="1" applyBorder="1" applyAlignment="1">
      <alignment horizontal="left" vertical="center" wrapText="1"/>
    </xf>
    <xf numFmtId="0" fontId="17" fillId="0" borderId="11" xfId="18" applyFont="1" applyBorder="1" applyAlignment="1">
      <alignment horizontal="left" vertical="center" wrapText="1"/>
    </xf>
    <xf numFmtId="0" fontId="17" fillId="0" borderId="4" xfId="0" applyFont="1" applyFill="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3" xfId="18" xr:uid="{0A7DAEC3-6AE6-42D7-91A1-9C5665E0DB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6"/>
  <sheetViews>
    <sheetView tabSelected="1" view="pageBreakPreview" topLeftCell="A84" zoomScale="70" zoomScaleNormal="80" zoomScaleSheetLayoutView="70" workbookViewId="0">
      <selection activeCell="A89" sqref="A89:A91"/>
    </sheetView>
  </sheetViews>
  <sheetFormatPr defaultColWidth="8.44140625" defaultRowHeight="16.2" x14ac:dyDescent="0.3"/>
  <cols>
    <col min="1" max="1" width="12.33203125" style="6"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42" customWidth="1"/>
    <col min="14" max="14" width="8.44140625" style="1" customWidth="1"/>
    <col min="15" max="16384" width="8.44140625" style="1"/>
  </cols>
  <sheetData>
    <row r="1" spans="1:14" ht="24.6" x14ac:dyDescent="0.3">
      <c r="A1" s="85" t="s">
        <v>30</v>
      </c>
      <c r="B1" s="85"/>
      <c r="C1" s="85"/>
      <c r="D1" s="85"/>
      <c r="E1" s="85"/>
      <c r="F1" s="85"/>
      <c r="G1" s="85"/>
      <c r="H1" s="85"/>
      <c r="I1" s="85"/>
      <c r="J1" s="85"/>
      <c r="K1" s="85"/>
      <c r="L1" s="85"/>
      <c r="M1" s="85"/>
    </row>
    <row r="2" spans="1:14" ht="24.6" x14ac:dyDescent="0.3">
      <c r="A2" s="85" t="s">
        <v>105</v>
      </c>
      <c r="B2" s="85"/>
      <c r="C2" s="85"/>
      <c r="D2" s="85"/>
      <c r="E2" s="85"/>
      <c r="F2" s="85"/>
      <c r="G2" s="85"/>
      <c r="H2" s="85"/>
      <c r="I2" s="85"/>
      <c r="J2" s="85"/>
      <c r="K2" s="85"/>
      <c r="L2" s="85"/>
      <c r="M2" s="85"/>
    </row>
    <row r="3" spans="1:14" ht="19.8" x14ac:dyDescent="0.3">
      <c r="A3" s="86" t="s">
        <v>150</v>
      </c>
      <c r="B3" s="86"/>
      <c r="C3" s="86"/>
      <c r="D3" s="86"/>
      <c r="E3" s="86"/>
      <c r="F3" s="86"/>
      <c r="G3" s="86"/>
      <c r="H3" s="86"/>
      <c r="I3" s="86"/>
      <c r="J3" s="86"/>
      <c r="K3" s="86"/>
      <c r="L3" s="86"/>
      <c r="M3" s="86"/>
    </row>
    <row r="4" spans="1:14" ht="19.8" x14ac:dyDescent="0.3">
      <c r="A4" s="11"/>
      <c r="B4" s="4"/>
      <c r="C4" s="4"/>
      <c r="D4" s="4"/>
      <c r="E4" s="4"/>
      <c r="F4" s="4"/>
      <c r="G4" s="4"/>
      <c r="H4" s="4"/>
      <c r="I4" s="4"/>
      <c r="J4" s="4"/>
      <c r="K4" s="5"/>
      <c r="L4" s="2"/>
      <c r="M4" s="2" t="s">
        <v>0</v>
      </c>
    </row>
    <row r="5" spans="1:14" customFormat="1" ht="78" customHeight="1" x14ac:dyDescent="0.3">
      <c r="A5" s="39" t="s">
        <v>1</v>
      </c>
      <c r="B5" s="39" t="s">
        <v>2</v>
      </c>
      <c r="C5" s="39" t="s">
        <v>3</v>
      </c>
      <c r="D5" s="39" t="s">
        <v>4</v>
      </c>
      <c r="E5" s="39" t="s">
        <v>5</v>
      </c>
      <c r="F5" s="39" t="s">
        <v>6</v>
      </c>
      <c r="G5" s="39" t="s">
        <v>7</v>
      </c>
      <c r="H5" s="39" t="s">
        <v>8</v>
      </c>
      <c r="I5" s="39" t="s">
        <v>9</v>
      </c>
      <c r="J5" s="39" t="s">
        <v>10</v>
      </c>
      <c r="K5" s="39" t="s">
        <v>11</v>
      </c>
      <c r="L5" s="39" t="s">
        <v>12</v>
      </c>
      <c r="M5" s="39" t="s">
        <v>13</v>
      </c>
      <c r="N5" s="1"/>
    </row>
    <row r="6" spans="1:14" customFormat="1" ht="25.05" customHeight="1" x14ac:dyDescent="0.3">
      <c r="A6" s="87" t="s">
        <v>35</v>
      </c>
      <c r="B6" s="87"/>
      <c r="C6" s="87"/>
      <c r="D6" s="87"/>
      <c r="E6" s="87"/>
      <c r="F6" s="87"/>
      <c r="G6" s="87"/>
      <c r="H6" s="87"/>
      <c r="I6" s="28">
        <f>I7+I9+I11+I22+I24+I32+I34+I36+I38</f>
        <v>390000</v>
      </c>
      <c r="J6" s="67"/>
      <c r="K6" s="67"/>
      <c r="L6" s="67"/>
      <c r="M6" s="67"/>
      <c r="N6" s="1"/>
    </row>
    <row r="7" spans="1:14" customFormat="1" ht="25.05" customHeight="1" x14ac:dyDescent="0.3">
      <c r="A7" s="70" t="s">
        <v>31</v>
      </c>
      <c r="B7" s="70"/>
      <c r="C7" s="70"/>
      <c r="D7" s="70"/>
      <c r="E7" s="70"/>
      <c r="F7" s="70"/>
      <c r="G7" s="70"/>
      <c r="H7" s="70"/>
      <c r="I7" s="29">
        <f>SUM(I8:I8)</f>
        <v>0</v>
      </c>
      <c r="J7" s="67"/>
      <c r="K7" s="67"/>
      <c r="L7" s="67"/>
      <c r="M7" s="67"/>
      <c r="N7" s="1"/>
    </row>
    <row r="8" spans="1:14" customFormat="1" ht="25.05" customHeight="1" x14ac:dyDescent="0.3">
      <c r="A8" s="7"/>
      <c r="B8" s="24" t="s">
        <v>61</v>
      </c>
      <c r="C8" s="20"/>
      <c r="D8" s="55"/>
      <c r="E8" s="8"/>
      <c r="F8" s="8"/>
      <c r="G8" s="8"/>
      <c r="H8" s="8"/>
      <c r="I8" s="9"/>
      <c r="J8" s="10"/>
      <c r="K8" s="8"/>
      <c r="L8" s="8"/>
      <c r="M8" s="24"/>
      <c r="N8" s="3"/>
    </row>
    <row r="9" spans="1:14" customFormat="1" ht="25.05" customHeight="1" x14ac:dyDescent="0.3">
      <c r="A9" s="70" t="s">
        <v>151</v>
      </c>
      <c r="B9" s="70"/>
      <c r="C9" s="70"/>
      <c r="D9" s="70"/>
      <c r="E9" s="70"/>
      <c r="F9" s="70"/>
      <c r="G9" s="70"/>
      <c r="H9" s="70"/>
      <c r="I9" s="29">
        <f>SUM(I10:I10)</f>
        <v>0</v>
      </c>
      <c r="J9" s="67"/>
      <c r="K9" s="67"/>
      <c r="L9" s="67"/>
      <c r="M9" s="67"/>
      <c r="N9" s="3"/>
    </row>
    <row r="10" spans="1:14" customFormat="1" ht="25.05" customHeight="1" x14ac:dyDescent="0.3">
      <c r="A10" s="58"/>
      <c r="B10" s="24" t="s">
        <v>61</v>
      </c>
      <c r="C10" s="21"/>
      <c r="D10" s="55"/>
      <c r="E10" s="24"/>
      <c r="F10" s="24"/>
      <c r="G10" s="24"/>
      <c r="H10" s="24"/>
      <c r="I10" s="57"/>
      <c r="J10" s="30"/>
      <c r="K10" s="24"/>
      <c r="L10" s="24"/>
      <c r="M10" s="24"/>
      <c r="N10" s="3"/>
    </row>
    <row r="11" spans="1:14" customFormat="1" ht="25.05" customHeight="1" x14ac:dyDescent="0.3">
      <c r="A11" s="70" t="s">
        <v>36</v>
      </c>
      <c r="B11" s="70"/>
      <c r="C11" s="70"/>
      <c r="D11" s="70"/>
      <c r="E11" s="70"/>
      <c r="F11" s="70"/>
      <c r="G11" s="70"/>
      <c r="H11" s="70"/>
      <c r="I11" s="29">
        <f>SUM(I12:I21)</f>
        <v>240000</v>
      </c>
      <c r="J11" s="67"/>
      <c r="K11" s="67"/>
      <c r="L11" s="67"/>
      <c r="M11" s="67"/>
      <c r="N11" s="3"/>
    </row>
    <row r="12" spans="1:14" customFormat="1" ht="64.8" x14ac:dyDescent="0.3">
      <c r="A12" s="7" t="s">
        <v>120</v>
      </c>
      <c r="B12" s="8" t="s">
        <v>121</v>
      </c>
      <c r="C12" s="20" t="s">
        <v>122</v>
      </c>
      <c r="D12" s="8" t="s">
        <v>34</v>
      </c>
      <c r="E12" s="8" t="s">
        <v>152</v>
      </c>
      <c r="F12" s="8" t="s">
        <v>123</v>
      </c>
      <c r="G12" s="8" t="s">
        <v>33</v>
      </c>
      <c r="H12" s="8"/>
      <c r="I12" s="9">
        <v>0</v>
      </c>
      <c r="J12" s="10"/>
      <c r="K12" s="8" t="s">
        <v>124</v>
      </c>
      <c r="L12" s="8" t="s">
        <v>125</v>
      </c>
      <c r="M12" s="24" t="s">
        <v>126</v>
      </c>
      <c r="N12" s="3"/>
    </row>
    <row r="13" spans="1:14" customFormat="1" ht="64.8" x14ac:dyDescent="0.3">
      <c r="A13" s="7" t="s">
        <v>120</v>
      </c>
      <c r="B13" s="8" t="s">
        <v>127</v>
      </c>
      <c r="C13" s="20" t="s">
        <v>128</v>
      </c>
      <c r="D13" s="8" t="s">
        <v>34</v>
      </c>
      <c r="E13" s="8" t="s">
        <v>153</v>
      </c>
      <c r="F13" s="8" t="s">
        <v>123</v>
      </c>
      <c r="G13" s="8" t="s">
        <v>33</v>
      </c>
      <c r="H13" s="8"/>
      <c r="I13" s="9">
        <v>0</v>
      </c>
      <c r="J13" s="10"/>
      <c r="K13" s="8" t="s">
        <v>124</v>
      </c>
      <c r="L13" s="8" t="s">
        <v>125</v>
      </c>
      <c r="M13" s="24" t="s">
        <v>126</v>
      </c>
      <c r="N13" s="3"/>
    </row>
    <row r="14" spans="1:14" customFormat="1" ht="64.8" x14ac:dyDescent="0.3">
      <c r="A14" s="7" t="s">
        <v>120</v>
      </c>
      <c r="B14" s="8" t="s">
        <v>129</v>
      </c>
      <c r="C14" s="20" t="s">
        <v>130</v>
      </c>
      <c r="D14" s="8" t="s">
        <v>34</v>
      </c>
      <c r="E14" s="8" t="s">
        <v>154</v>
      </c>
      <c r="F14" s="8" t="s">
        <v>123</v>
      </c>
      <c r="G14" s="8" t="s">
        <v>33</v>
      </c>
      <c r="H14" s="8"/>
      <c r="I14" s="9">
        <v>0</v>
      </c>
      <c r="J14" s="10"/>
      <c r="K14" s="8" t="s">
        <v>124</v>
      </c>
      <c r="L14" s="8" t="s">
        <v>125</v>
      </c>
      <c r="M14" s="24" t="s">
        <v>126</v>
      </c>
      <c r="N14" s="3"/>
    </row>
    <row r="15" spans="1:14" customFormat="1" ht="64.8" x14ac:dyDescent="0.3">
      <c r="A15" s="7" t="s">
        <v>120</v>
      </c>
      <c r="B15" s="8" t="s">
        <v>131</v>
      </c>
      <c r="C15" s="20" t="s">
        <v>132</v>
      </c>
      <c r="D15" s="8" t="s">
        <v>34</v>
      </c>
      <c r="E15" s="8" t="s">
        <v>155</v>
      </c>
      <c r="F15" s="8" t="s">
        <v>123</v>
      </c>
      <c r="G15" s="8" t="s">
        <v>33</v>
      </c>
      <c r="H15" s="8"/>
      <c r="I15" s="9">
        <v>0</v>
      </c>
      <c r="J15" s="10"/>
      <c r="K15" s="8" t="s">
        <v>124</v>
      </c>
      <c r="L15" s="8" t="s">
        <v>125</v>
      </c>
      <c r="M15" s="24" t="s">
        <v>126</v>
      </c>
      <c r="N15" s="3"/>
    </row>
    <row r="16" spans="1:14" customFormat="1" ht="81" x14ac:dyDescent="0.3">
      <c r="A16" s="7" t="s">
        <v>133</v>
      </c>
      <c r="B16" s="8" t="s">
        <v>134</v>
      </c>
      <c r="C16" s="20" t="s">
        <v>135</v>
      </c>
      <c r="D16" s="8" t="s">
        <v>34</v>
      </c>
      <c r="E16" s="8" t="s">
        <v>156</v>
      </c>
      <c r="F16" s="8" t="s">
        <v>136</v>
      </c>
      <c r="G16" s="8" t="s">
        <v>33</v>
      </c>
      <c r="H16" s="8"/>
      <c r="I16" s="9">
        <v>0</v>
      </c>
      <c r="J16" s="10"/>
      <c r="K16" s="8" t="s">
        <v>137</v>
      </c>
      <c r="L16" s="8" t="s">
        <v>125</v>
      </c>
      <c r="M16" s="24" t="s">
        <v>126</v>
      </c>
      <c r="N16" s="3"/>
    </row>
    <row r="17" spans="1:14" customFormat="1" ht="81" x14ac:dyDescent="0.3">
      <c r="A17" s="7" t="s">
        <v>133</v>
      </c>
      <c r="B17" s="8" t="s">
        <v>138</v>
      </c>
      <c r="C17" s="20" t="s">
        <v>139</v>
      </c>
      <c r="D17" s="8" t="s">
        <v>34</v>
      </c>
      <c r="E17" s="8" t="s">
        <v>157</v>
      </c>
      <c r="F17" s="8" t="s">
        <v>136</v>
      </c>
      <c r="G17" s="8" t="s">
        <v>33</v>
      </c>
      <c r="H17" s="8"/>
      <c r="I17" s="9">
        <v>0</v>
      </c>
      <c r="J17" s="10"/>
      <c r="K17" s="8" t="s">
        <v>140</v>
      </c>
      <c r="L17" s="8" t="s">
        <v>125</v>
      </c>
      <c r="M17" s="24" t="s">
        <v>126</v>
      </c>
      <c r="N17" s="3"/>
    </row>
    <row r="18" spans="1:14" customFormat="1" ht="64.8" x14ac:dyDescent="0.3">
      <c r="A18" s="48" t="s">
        <v>133</v>
      </c>
      <c r="B18" s="24" t="s">
        <v>141</v>
      </c>
      <c r="C18" s="21" t="s">
        <v>142</v>
      </c>
      <c r="D18" s="24" t="s">
        <v>34</v>
      </c>
      <c r="E18" s="24" t="s">
        <v>158</v>
      </c>
      <c r="F18" s="24" t="s">
        <v>136</v>
      </c>
      <c r="G18" s="24" t="s">
        <v>33</v>
      </c>
      <c r="H18" s="24"/>
      <c r="I18" s="49">
        <v>0</v>
      </c>
      <c r="J18" s="30"/>
      <c r="K18" s="24" t="s">
        <v>143</v>
      </c>
      <c r="L18" s="24" t="s">
        <v>125</v>
      </c>
      <c r="M18" s="24" t="s">
        <v>126</v>
      </c>
      <c r="N18" s="3"/>
    </row>
    <row r="19" spans="1:14" customFormat="1" ht="113.4" x14ac:dyDescent="0.3">
      <c r="A19" s="48" t="s">
        <v>133</v>
      </c>
      <c r="B19" s="24" t="s">
        <v>159</v>
      </c>
      <c r="C19" s="21" t="s">
        <v>160</v>
      </c>
      <c r="D19" s="24" t="s">
        <v>101</v>
      </c>
      <c r="E19" s="24" t="s">
        <v>161</v>
      </c>
      <c r="F19" s="24" t="s">
        <v>136</v>
      </c>
      <c r="G19" s="24" t="s">
        <v>33</v>
      </c>
      <c r="H19" s="24" t="s">
        <v>144</v>
      </c>
      <c r="I19" s="49">
        <v>40000</v>
      </c>
      <c r="J19" s="30" t="s">
        <v>162</v>
      </c>
      <c r="K19" s="24" t="s">
        <v>163</v>
      </c>
      <c r="L19" s="24" t="s">
        <v>164</v>
      </c>
      <c r="M19" s="24"/>
      <c r="N19" s="3"/>
    </row>
    <row r="20" spans="1:14" customFormat="1" ht="243" x14ac:dyDescent="0.3">
      <c r="A20" s="48" t="s">
        <v>133</v>
      </c>
      <c r="B20" s="24" t="s">
        <v>165</v>
      </c>
      <c r="C20" s="21" t="s">
        <v>166</v>
      </c>
      <c r="D20" s="24" t="s">
        <v>32</v>
      </c>
      <c r="E20" s="24" t="s">
        <v>167</v>
      </c>
      <c r="F20" s="24" t="s">
        <v>136</v>
      </c>
      <c r="G20" s="24" t="s">
        <v>33</v>
      </c>
      <c r="H20" s="24" t="s">
        <v>144</v>
      </c>
      <c r="I20" s="49">
        <v>50000</v>
      </c>
      <c r="J20" s="30" t="s">
        <v>168</v>
      </c>
      <c r="K20" s="24" t="s">
        <v>169</v>
      </c>
      <c r="L20" s="24" t="s">
        <v>145</v>
      </c>
      <c r="M20" s="24"/>
      <c r="N20" s="3"/>
    </row>
    <row r="21" spans="1:14" customFormat="1" ht="113.4" x14ac:dyDescent="0.3">
      <c r="A21" s="48" t="s">
        <v>133</v>
      </c>
      <c r="B21" s="24" t="s">
        <v>170</v>
      </c>
      <c r="C21" s="21" t="s">
        <v>171</v>
      </c>
      <c r="D21" s="24" t="s">
        <v>32</v>
      </c>
      <c r="E21" s="24" t="s">
        <v>172</v>
      </c>
      <c r="F21" s="24" t="s">
        <v>136</v>
      </c>
      <c r="G21" s="24" t="s">
        <v>33</v>
      </c>
      <c r="H21" s="24" t="s">
        <v>144</v>
      </c>
      <c r="I21" s="49">
        <v>150000</v>
      </c>
      <c r="J21" s="30" t="s">
        <v>173</v>
      </c>
      <c r="K21" s="24" t="s">
        <v>174</v>
      </c>
      <c r="L21" s="24" t="s">
        <v>100</v>
      </c>
      <c r="M21" s="24"/>
      <c r="N21" s="3"/>
    </row>
    <row r="22" spans="1:14" customFormat="1" ht="25.05" customHeight="1" x14ac:dyDescent="0.3">
      <c r="A22" s="70" t="s">
        <v>60</v>
      </c>
      <c r="B22" s="70"/>
      <c r="C22" s="70"/>
      <c r="D22" s="70"/>
      <c r="E22" s="70"/>
      <c r="F22" s="70"/>
      <c r="G22" s="70"/>
      <c r="H22" s="70"/>
      <c r="I22" s="29">
        <f>SUM(I23)</f>
        <v>0</v>
      </c>
      <c r="J22" s="67"/>
      <c r="K22" s="67"/>
      <c r="L22" s="67"/>
      <c r="M22" s="67"/>
      <c r="N22" s="3"/>
    </row>
    <row r="23" spans="1:14" customFormat="1" ht="25.05" customHeight="1" x14ac:dyDescent="0.3">
      <c r="A23" s="7"/>
      <c r="B23" s="8" t="s">
        <v>61</v>
      </c>
      <c r="C23" s="20"/>
      <c r="D23" s="8"/>
      <c r="E23" s="8"/>
      <c r="F23" s="8"/>
      <c r="G23" s="8"/>
      <c r="H23" s="8"/>
      <c r="I23" s="9"/>
      <c r="J23" s="10"/>
      <c r="K23" s="8"/>
      <c r="L23" s="8"/>
      <c r="M23" s="24"/>
      <c r="N23" s="3"/>
    </row>
    <row r="24" spans="1:14" customFormat="1" ht="25.05" customHeight="1" x14ac:dyDescent="0.3">
      <c r="A24" s="70" t="s">
        <v>37</v>
      </c>
      <c r="B24" s="70"/>
      <c r="C24" s="70"/>
      <c r="D24" s="70"/>
      <c r="E24" s="70"/>
      <c r="F24" s="70"/>
      <c r="G24" s="70"/>
      <c r="H24" s="70"/>
      <c r="I24" s="29">
        <f>SUM(I25:I31)</f>
        <v>0</v>
      </c>
      <c r="J24" s="67"/>
      <c r="K24" s="67"/>
      <c r="L24" s="67"/>
      <c r="M24" s="67"/>
      <c r="N24" s="3"/>
    </row>
    <row r="25" spans="1:14" customFormat="1" ht="48.6" x14ac:dyDescent="0.3">
      <c r="A25" s="7" t="s">
        <v>38</v>
      </c>
      <c r="B25" s="8" t="s">
        <v>39</v>
      </c>
      <c r="C25" s="20" t="s">
        <v>40</v>
      </c>
      <c r="D25" s="8" t="s">
        <v>34</v>
      </c>
      <c r="E25" s="8" t="s">
        <v>175</v>
      </c>
      <c r="F25" s="8" t="s">
        <v>102</v>
      </c>
      <c r="G25" s="8"/>
      <c r="H25" s="8"/>
      <c r="I25" s="9">
        <v>0</v>
      </c>
      <c r="J25" s="10"/>
      <c r="K25" s="8" t="s">
        <v>41</v>
      </c>
      <c r="L25" s="8" t="s">
        <v>42</v>
      </c>
      <c r="M25" s="24" t="s">
        <v>43</v>
      </c>
      <c r="N25" s="3"/>
    </row>
    <row r="26" spans="1:14" customFormat="1" ht="48.6" x14ac:dyDescent="0.3">
      <c r="A26" s="7" t="s">
        <v>38</v>
      </c>
      <c r="B26" s="8" t="s">
        <v>44</v>
      </c>
      <c r="C26" s="20" t="s">
        <v>45</v>
      </c>
      <c r="D26" s="8" t="s">
        <v>34</v>
      </c>
      <c r="E26" s="8" t="s">
        <v>175</v>
      </c>
      <c r="F26" s="8" t="s">
        <v>102</v>
      </c>
      <c r="G26" s="8"/>
      <c r="H26" s="8"/>
      <c r="I26" s="9">
        <v>0</v>
      </c>
      <c r="J26" s="10"/>
      <c r="K26" s="8" t="s">
        <v>46</v>
      </c>
      <c r="L26" s="8" t="s">
        <v>42</v>
      </c>
      <c r="M26" s="24" t="s">
        <v>47</v>
      </c>
      <c r="N26" s="3"/>
    </row>
    <row r="27" spans="1:14" customFormat="1" ht="48.6" x14ac:dyDescent="0.3">
      <c r="A27" s="7" t="s">
        <v>38</v>
      </c>
      <c r="B27" s="8" t="s">
        <v>48</v>
      </c>
      <c r="C27" s="20" t="s">
        <v>49</v>
      </c>
      <c r="D27" s="8" t="s">
        <v>34</v>
      </c>
      <c r="E27" s="8" t="s">
        <v>175</v>
      </c>
      <c r="F27" s="8" t="s">
        <v>102</v>
      </c>
      <c r="G27" s="8"/>
      <c r="H27" s="8"/>
      <c r="I27" s="9">
        <v>0</v>
      </c>
      <c r="J27" s="10"/>
      <c r="K27" s="8" t="s">
        <v>50</v>
      </c>
      <c r="L27" s="8" t="s">
        <v>42</v>
      </c>
      <c r="M27" s="24" t="s">
        <v>51</v>
      </c>
      <c r="N27" s="3"/>
    </row>
    <row r="28" spans="1:14" customFormat="1" ht="81" x14ac:dyDescent="0.3">
      <c r="A28" s="48" t="s">
        <v>38</v>
      </c>
      <c r="B28" s="24" t="s">
        <v>52</v>
      </c>
      <c r="C28" s="21" t="s">
        <v>53</v>
      </c>
      <c r="D28" s="24" t="s">
        <v>34</v>
      </c>
      <c r="E28" s="24" t="s">
        <v>175</v>
      </c>
      <c r="F28" s="24" t="s">
        <v>102</v>
      </c>
      <c r="G28" s="24"/>
      <c r="H28" s="24"/>
      <c r="I28" s="49">
        <v>0</v>
      </c>
      <c r="J28" s="30"/>
      <c r="K28" s="24" t="s">
        <v>54</v>
      </c>
      <c r="L28" s="24" t="s">
        <v>42</v>
      </c>
      <c r="M28" s="24" t="s">
        <v>51</v>
      </c>
      <c r="N28" s="3"/>
    </row>
    <row r="29" spans="1:14" customFormat="1" ht="64.8" x14ac:dyDescent="0.3">
      <c r="A29" s="48" t="s">
        <v>38</v>
      </c>
      <c r="B29" s="24" t="s">
        <v>55</v>
      </c>
      <c r="C29" s="21" t="s">
        <v>56</v>
      </c>
      <c r="D29" s="24" t="s">
        <v>34</v>
      </c>
      <c r="E29" s="24" t="s">
        <v>175</v>
      </c>
      <c r="F29" s="24" t="s">
        <v>57</v>
      </c>
      <c r="G29" s="24"/>
      <c r="H29" s="24"/>
      <c r="I29" s="49">
        <v>0</v>
      </c>
      <c r="J29" s="30"/>
      <c r="K29" s="24" t="s">
        <v>89</v>
      </c>
      <c r="L29" s="24" t="s">
        <v>58</v>
      </c>
      <c r="M29" s="24" t="s">
        <v>59</v>
      </c>
      <c r="N29" s="3"/>
    </row>
    <row r="30" spans="1:14" customFormat="1" ht="64.8" x14ac:dyDescent="0.3">
      <c r="A30" s="48" t="s">
        <v>38</v>
      </c>
      <c r="B30" s="24" t="s">
        <v>90</v>
      </c>
      <c r="C30" s="21" t="s">
        <v>91</v>
      </c>
      <c r="D30" s="24" t="s">
        <v>34</v>
      </c>
      <c r="E30" s="24" t="s">
        <v>175</v>
      </c>
      <c r="F30" s="24" t="s">
        <v>57</v>
      </c>
      <c r="G30" s="24"/>
      <c r="H30" s="24"/>
      <c r="I30" s="49">
        <v>0</v>
      </c>
      <c r="J30" s="30"/>
      <c r="K30" s="24" t="s">
        <v>92</v>
      </c>
      <c r="L30" s="24" t="s">
        <v>58</v>
      </c>
      <c r="M30" s="24" t="s">
        <v>93</v>
      </c>
      <c r="N30" s="3"/>
    </row>
    <row r="31" spans="1:14" customFormat="1" ht="64.8" x14ac:dyDescent="0.3">
      <c r="A31" s="48" t="s">
        <v>38</v>
      </c>
      <c r="B31" s="24" t="s">
        <v>108</v>
      </c>
      <c r="C31" s="21" t="s">
        <v>45</v>
      </c>
      <c r="D31" s="24" t="s">
        <v>34</v>
      </c>
      <c r="E31" s="24" t="s">
        <v>175</v>
      </c>
      <c r="F31" s="24" t="s">
        <v>109</v>
      </c>
      <c r="G31" s="24"/>
      <c r="H31" s="24"/>
      <c r="I31" s="49">
        <v>0</v>
      </c>
      <c r="J31" s="30"/>
      <c r="K31" s="24" t="s">
        <v>110</v>
      </c>
      <c r="L31" s="24" t="s">
        <v>58</v>
      </c>
      <c r="M31" s="24" t="s">
        <v>47</v>
      </c>
      <c r="N31" s="3"/>
    </row>
    <row r="32" spans="1:14" customFormat="1" ht="25.05" customHeight="1" x14ac:dyDescent="0.3">
      <c r="A32" s="70" t="s">
        <v>176</v>
      </c>
      <c r="B32" s="70"/>
      <c r="C32" s="70"/>
      <c r="D32" s="70"/>
      <c r="E32" s="70"/>
      <c r="F32" s="70"/>
      <c r="G32" s="70"/>
      <c r="H32" s="70"/>
      <c r="I32" s="29">
        <f>SUM(I33:I33)</f>
        <v>150000</v>
      </c>
      <c r="J32" s="67"/>
      <c r="K32" s="67"/>
      <c r="L32" s="67"/>
      <c r="M32" s="67"/>
      <c r="N32" s="3"/>
    </row>
    <row r="33" spans="1:14" customFormat="1" ht="97.2" x14ac:dyDescent="0.3">
      <c r="A33" s="43" t="s">
        <v>106</v>
      </c>
      <c r="B33" s="24" t="s">
        <v>191</v>
      </c>
      <c r="C33" s="21" t="s">
        <v>192</v>
      </c>
      <c r="D33" s="24" t="s">
        <v>193</v>
      </c>
      <c r="E33" s="24" t="s">
        <v>301</v>
      </c>
      <c r="F33" s="24" t="s">
        <v>194</v>
      </c>
      <c r="G33" s="24" t="s">
        <v>33</v>
      </c>
      <c r="H33" s="24" t="s">
        <v>195</v>
      </c>
      <c r="I33" s="25">
        <v>150000</v>
      </c>
      <c r="J33" s="30" t="s">
        <v>196</v>
      </c>
      <c r="K33" s="24" t="s">
        <v>197</v>
      </c>
      <c r="L33" s="24" t="s">
        <v>198</v>
      </c>
      <c r="M33" s="24" t="s">
        <v>199</v>
      </c>
      <c r="N33" s="3"/>
    </row>
    <row r="34" spans="1:14" customFormat="1" ht="25.05" customHeight="1" x14ac:dyDescent="0.3">
      <c r="A34" s="70" t="s">
        <v>62</v>
      </c>
      <c r="B34" s="70"/>
      <c r="C34" s="70"/>
      <c r="D34" s="70"/>
      <c r="E34" s="70"/>
      <c r="F34" s="70"/>
      <c r="G34" s="70"/>
      <c r="H34" s="70"/>
      <c r="I34" s="29">
        <f>SUM(I35:I35)</f>
        <v>0</v>
      </c>
      <c r="J34" s="67"/>
      <c r="K34" s="67"/>
      <c r="L34" s="67"/>
      <c r="M34" s="67"/>
      <c r="N34" s="3"/>
    </row>
    <row r="35" spans="1:14" customFormat="1" ht="25.05" customHeight="1" x14ac:dyDescent="0.3">
      <c r="A35" s="58"/>
      <c r="B35" s="24" t="s">
        <v>61</v>
      </c>
      <c r="C35" s="21"/>
      <c r="D35" s="24"/>
      <c r="E35" s="24"/>
      <c r="F35" s="24"/>
      <c r="G35" s="24"/>
      <c r="H35" s="24"/>
      <c r="I35" s="57"/>
      <c r="J35" s="30"/>
      <c r="K35" s="24"/>
      <c r="L35" s="24"/>
      <c r="M35" s="24"/>
      <c r="N35" s="3"/>
    </row>
    <row r="36" spans="1:14" customFormat="1" ht="25.05" customHeight="1" x14ac:dyDescent="0.3">
      <c r="A36" s="70" t="s">
        <v>63</v>
      </c>
      <c r="B36" s="70"/>
      <c r="C36" s="70"/>
      <c r="D36" s="70"/>
      <c r="E36" s="70"/>
      <c r="F36" s="70"/>
      <c r="G36" s="70"/>
      <c r="H36" s="70"/>
      <c r="I36" s="29">
        <f>SUM(I37:I37)</f>
        <v>0</v>
      </c>
      <c r="J36" s="67"/>
      <c r="K36" s="67"/>
      <c r="L36" s="67"/>
      <c r="M36" s="67"/>
      <c r="N36" s="3"/>
    </row>
    <row r="37" spans="1:14" customFormat="1" ht="25.05" customHeight="1" x14ac:dyDescent="0.3">
      <c r="A37" s="48"/>
      <c r="B37" s="24" t="s">
        <v>61</v>
      </c>
      <c r="C37" s="21"/>
      <c r="D37" s="24"/>
      <c r="E37" s="24"/>
      <c r="F37" s="24"/>
      <c r="G37" s="24"/>
      <c r="H37" s="24"/>
      <c r="I37" s="49"/>
      <c r="J37" s="30"/>
      <c r="K37" s="24"/>
      <c r="L37" s="24"/>
      <c r="M37" s="24"/>
      <c r="N37" s="3"/>
    </row>
    <row r="38" spans="1:14" customFormat="1" ht="24.6" customHeight="1" x14ac:dyDescent="0.3">
      <c r="A38" s="70" t="s">
        <v>64</v>
      </c>
      <c r="B38" s="70"/>
      <c r="C38" s="70"/>
      <c r="D38" s="70"/>
      <c r="E38" s="70"/>
      <c r="F38" s="70"/>
      <c r="G38" s="70"/>
      <c r="H38" s="70"/>
      <c r="I38" s="29">
        <f>SUM(I39)</f>
        <v>0</v>
      </c>
      <c r="J38" s="67"/>
      <c r="K38" s="67"/>
      <c r="L38" s="67"/>
      <c r="M38" s="67"/>
      <c r="N38" s="3"/>
    </row>
    <row r="39" spans="1:14" customFormat="1" ht="25.05" customHeight="1" x14ac:dyDescent="0.3">
      <c r="A39" s="27"/>
      <c r="B39" s="24" t="s">
        <v>61</v>
      </c>
      <c r="C39" s="21"/>
      <c r="D39" s="24"/>
      <c r="E39" s="24"/>
      <c r="F39" s="24"/>
      <c r="G39" s="24"/>
      <c r="H39" s="24"/>
      <c r="I39" s="25"/>
      <c r="J39" s="26"/>
      <c r="K39" s="24"/>
      <c r="L39" s="24"/>
      <c r="M39" s="24"/>
      <c r="N39" s="3"/>
    </row>
    <row r="40" spans="1:14" customFormat="1" ht="25.05" customHeight="1" x14ac:dyDescent="0.3">
      <c r="A40" s="71" t="s">
        <v>65</v>
      </c>
      <c r="B40" s="71"/>
      <c r="C40" s="71"/>
      <c r="D40" s="71"/>
      <c r="E40" s="71"/>
      <c r="F40" s="71"/>
      <c r="G40" s="71"/>
      <c r="H40" s="71"/>
      <c r="I40" s="12">
        <f>I41+I54+I56+I70+I72+I74</f>
        <v>2921706</v>
      </c>
      <c r="J40" s="69"/>
      <c r="K40" s="69"/>
      <c r="L40" s="69"/>
      <c r="M40" s="69"/>
      <c r="N40" s="3"/>
    </row>
    <row r="41" spans="1:14" customFormat="1" ht="25.05" customHeight="1" x14ac:dyDescent="0.3">
      <c r="A41" s="68" t="s">
        <v>66</v>
      </c>
      <c r="B41" s="68"/>
      <c r="C41" s="68"/>
      <c r="D41" s="68"/>
      <c r="E41" s="68"/>
      <c r="F41" s="68"/>
      <c r="G41" s="68"/>
      <c r="H41" s="68"/>
      <c r="I41" s="12">
        <f>I42+I50+I52</f>
        <v>8391</v>
      </c>
      <c r="J41" s="69"/>
      <c r="K41" s="69"/>
      <c r="L41" s="69"/>
      <c r="M41" s="69"/>
      <c r="N41" s="3"/>
    </row>
    <row r="42" spans="1:14" customFormat="1" ht="25.05" customHeight="1" x14ac:dyDescent="0.3">
      <c r="A42" s="68" t="s">
        <v>67</v>
      </c>
      <c r="B42" s="68"/>
      <c r="C42" s="68"/>
      <c r="D42" s="68"/>
      <c r="E42" s="68"/>
      <c r="F42" s="68"/>
      <c r="G42" s="68"/>
      <c r="H42" s="68"/>
      <c r="I42" s="12">
        <f>SUM(I43:I49)</f>
        <v>8391</v>
      </c>
      <c r="J42" s="69"/>
      <c r="K42" s="69"/>
      <c r="L42" s="69"/>
      <c r="M42" s="69"/>
      <c r="N42" s="1"/>
    </row>
    <row r="43" spans="1:14" customFormat="1" ht="97.2" x14ac:dyDescent="0.3">
      <c r="A43" s="51" t="s">
        <v>205</v>
      </c>
      <c r="B43" s="52" t="s">
        <v>206</v>
      </c>
      <c r="C43" s="56" t="s">
        <v>207</v>
      </c>
      <c r="D43" s="50" t="s">
        <v>34</v>
      </c>
      <c r="E43" s="50" t="s">
        <v>208</v>
      </c>
      <c r="F43" s="50" t="s">
        <v>209</v>
      </c>
      <c r="G43" s="50" t="s">
        <v>210</v>
      </c>
      <c r="H43" s="50" t="s">
        <v>211</v>
      </c>
      <c r="I43" s="60">
        <v>0</v>
      </c>
      <c r="J43" s="50" t="s">
        <v>212</v>
      </c>
      <c r="K43" s="50" t="s">
        <v>213</v>
      </c>
      <c r="L43" s="50" t="s">
        <v>214</v>
      </c>
      <c r="M43" s="50" t="s">
        <v>215</v>
      </c>
      <c r="N43" s="1"/>
    </row>
    <row r="44" spans="1:14" customFormat="1" ht="178.2" x14ac:dyDescent="0.3">
      <c r="A44" s="51" t="s">
        <v>205</v>
      </c>
      <c r="B44" s="52" t="s">
        <v>206</v>
      </c>
      <c r="C44" s="56" t="s">
        <v>207</v>
      </c>
      <c r="D44" s="50" t="s">
        <v>32</v>
      </c>
      <c r="E44" s="50" t="s">
        <v>216</v>
      </c>
      <c r="F44" s="50" t="s">
        <v>209</v>
      </c>
      <c r="G44" s="50" t="s">
        <v>210</v>
      </c>
      <c r="H44" s="50" t="s">
        <v>211</v>
      </c>
      <c r="I44" s="60">
        <v>0</v>
      </c>
      <c r="J44" s="50" t="s">
        <v>212</v>
      </c>
      <c r="K44" s="50" t="s">
        <v>213</v>
      </c>
      <c r="L44" s="50" t="s">
        <v>217</v>
      </c>
      <c r="M44" s="50" t="s">
        <v>218</v>
      </c>
      <c r="N44" s="1"/>
    </row>
    <row r="45" spans="1:14" customFormat="1" ht="81" x14ac:dyDescent="0.3">
      <c r="A45" s="51" t="s">
        <v>205</v>
      </c>
      <c r="B45" s="52" t="s">
        <v>206</v>
      </c>
      <c r="C45" s="56" t="s">
        <v>207</v>
      </c>
      <c r="D45" s="50" t="s">
        <v>32</v>
      </c>
      <c r="E45" s="50" t="s">
        <v>216</v>
      </c>
      <c r="F45" s="50" t="s">
        <v>209</v>
      </c>
      <c r="G45" s="50" t="s">
        <v>210</v>
      </c>
      <c r="H45" s="50" t="s">
        <v>211</v>
      </c>
      <c r="I45" s="60">
        <v>6400</v>
      </c>
      <c r="J45" s="50" t="s">
        <v>212</v>
      </c>
      <c r="K45" s="50" t="s">
        <v>213</v>
      </c>
      <c r="L45" s="50" t="s">
        <v>217</v>
      </c>
      <c r="M45" s="50" t="s">
        <v>219</v>
      </c>
      <c r="N45" s="1"/>
    </row>
    <row r="46" spans="1:14" customFormat="1" ht="81" x14ac:dyDescent="0.3">
      <c r="A46" s="51" t="s">
        <v>205</v>
      </c>
      <c r="B46" s="52" t="s">
        <v>206</v>
      </c>
      <c r="C46" s="56" t="s">
        <v>207</v>
      </c>
      <c r="D46" s="50" t="s">
        <v>32</v>
      </c>
      <c r="E46" s="50" t="s">
        <v>220</v>
      </c>
      <c r="F46" s="50" t="s">
        <v>209</v>
      </c>
      <c r="G46" s="50" t="s">
        <v>210</v>
      </c>
      <c r="H46" s="50" t="s">
        <v>211</v>
      </c>
      <c r="I46" s="60">
        <v>0</v>
      </c>
      <c r="J46" s="50" t="s">
        <v>212</v>
      </c>
      <c r="K46" s="50" t="s">
        <v>213</v>
      </c>
      <c r="L46" s="50" t="s">
        <v>221</v>
      </c>
      <c r="M46" s="50" t="s">
        <v>222</v>
      </c>
      <c r="N46" s="1"/>
    </row>
    <row r="47" spans="1:14" customFormat="1" ht="81" x14ac:dyDescent="0.3">
      <c r="A47" s="51" t="s">
        <v>205</v>
      </c>
      <c r="B47" s="52" t="s">
        <v>223</v>
      </c>
      <c r="C47" s="56" t="s">
        <v>224</v>
      </c>
      <c r="D47" s="50" t="s">
        <v>32</v>
      </c>
      <c r="E47" s="50" t="s">
        <v>225</v>
      </c>
      <c r="F47" s="50" t="s">
        <v>209</v>
      </c>
      <c r="G47" s="50" t="s">
        <v>210</v>
      </c>
      <c r="H47" s="50" t="s">
        <v>211</v>
      </c>
      <c r="I47" s="60">
        <v>1991</v>
      </c>
      <c r="J47" s="50" t="s">
        <v>226</v>
      </c>
      <c r="K47" s="50" t="s">
        <v>227</v>
      </c>
      <c r="L47" s="50" t="s">
        <v>217</v>
      </c>
      <c r="M47" s="50" t="s">
        <v>219</v>
      </c>
      <c r="N47" s="1"/>
    </row>
    <row r="48" spans="1:14" customFormat="1" ht="97.2" x14ac:dyDescent="0.3">
      <c r="A48" s="51" t="s">
        <v>205</v>
      </c>
      <c r="B48" s="52" t="s">
        <v>223</v>
      </c>
      <c r="C48" s="56" t="s">
        <v>224</v>
      </c>
      <c r="D48" s="50" t="s">
        <v>32</v>
      </c>
      <c r="E48" s="50" t="s">
        <v>228</v>
      </c>
      <c r="F48" s="50" t="s">
        <v>209</v>
      </c>
      <c r="G48" s="50" t="s">
        <v>210</v>
      </c>
      <c r="H48" s="50" t="s">
        <v>211</v>
      </c>
      <c r="I48" s="60">
        <v>0</v>
      </c>
      <c r="J48" s="50" t="s">
        <v>226</v>
      </c>
      <c r="K48" s="50" t="s">
        <v>227</v>
      </c>
      <c r="L48" s="50" t="s">
        <v>229</v>
      </c>
      <c r="M48" s="50" t="s">
        <v>230</v>
      </c>
      <c r="N48" s="1"/>
    </row>
    <row r="49" spans="1:14" customFormat="1" ht="113.4" x14ac:dyDescent="0.3">
      <c r="A49" s="51" t="s">
        <v>205</v>
      </c>
      <c r="B49" s="52" t="s">
        <v>231</v>
      </c>
      <c r="C49" s="56" t="s">
        <v>232</v>
      </c>
      <c r="D49" s="50" t="s">
        <v>32</v>
      </c>
      <c r="E49" s="50" t="s">
        <v>233</v>
      </c>
      <c r="F49" s="50" t="s">
        <v>209</v>
      </c>
      <c r="G49" s="50" t="s">
        <v>210</v>
      </c>
      <c r="H49" s="50" t="s">
        <v>211</v>
      </c>
      <c r="I49" s="60">
        <v>0</v>
      </c>
      <c r="J49" s="50" t="s">
        <v>234</v>
      </c>
      <c r="K49" s="50" t="s">
        <v>235</v>
      </c>
      <c r="L49" s="50" t="s">
        <v>217</v>
      </c>
      <c r="M49" s="50" t="s">
        <v>236</v>
      </c>
      <c r="N49" s="1"/>
    </row>
    <row r="50" spans="1:14" customFormat="1" ht="25.05" customHeight="1" x14ac:dyDescent="0.3">
      <c r="A50" s="68" t="s">
        <v>68</v>
      </c>
      <c r="B50" s="68"/>
      <c r="C50" s="68"/>
      <c r="D50" s="68"/>
      <c r="E50" s="68"/>
      <c r="F50" s="68"/>
      <c r="G50" s="68"/>
      <c r="H50" s="68"/>
      <c r="I50" s="12">
        <f>SUM(I51)</f>
        <v>0</v>
      </c>
      <c r="J50" s="69"/>
      <c r="K50" s="69"/>
      <c r="L50" s="69"/>
      <c r="M50" s="69"/>
      <c r="N50" s="1"/>
    </row>
    <row r="51" spans="1:14" customFormat="1" ht="25.05" customHeight="1" x14ac:dyDescent="0.3">
      <c r="A51" s="7"/>
      <c r="B51" s="8" t="s">
        <v>61</v>
      </c>
      <c r="C51" s="20"/>
      <c r="D51" s="8"/>
      <c r="E51" s="8"/>
      <c r="F51" s="8"/>
      <c r="G51" s="8"/>
      <c r="H51" s="8"/>
      <c r="I51" s="9"/>
      <c r="J51" s="10"/>
      <c r="K51" s="8"/>
      <c r="L51" s="8"/>
      <c r="M51" s="24"/>
      <c r="N51" s="1"/>
    </row>
    <row r="52" spans="1:14" customFormat="1" ht="25.05" customHeight="1" x14ac:dyDescent="0.3">
      <c r="A52" s="68" t="s">
        <v>70</v>
      </c>
      <c r="B52" s="68"/>
      <c r="C52" s="68"/>
      <c r="D52" s="68"/>
      <c r="E52" s="68"/>
      <c r="F52" s="68"/>
      <c r="G52" s="68"/>
      <c r="H52" s="68"/>
      <c r="I52" s="12">
        <f>SUM(I53)</f>
        <v>0</v>
      </c>
      <c r="J52" s="69"/>
      <c r="K52" s="69"/>
      <c r="L52" s="69"/>
      <c r="M52" s="69"/>
      <c r="N52" s="1"/>
    </row>
    <row r="53" spans="1:14" customFormat="1" ht="25.05" customHeight="1" x14ac:dyDescent="0.3">
      <c r="A53" s="7"/>
      <c r="B53" s="8" t="s">
        <v>61</v>
      </c>
      <c r="C53" s="20"/>
      <c r="D53" s="8"/>
      <c r="E53" s="8"/>
      <c r="F53" s="8"/>
      <c r="G53" s="8"/>
      <c r="H53" s="8"/>
      <c r="I53" s="9"/>
      <c r="J53" s="10"/>
      <c r="K53" s="8"/>
      <c r="L53" s="8"/>
      <c r="M53" s="24"/>
      <c r="N53" s="1"/>
    </row>
    <row r="54" spans="1:14" customFormat="1" ht="25.05" customHeight="1" x14ac:dyDescent="0.3">
      <c r="A54" s="68" t="s">
        <v>71</v>
      </c>
      <c r="B54" s="68"/>
      <c r="C54" s="68"/>
      <c r="D54" s="68"/>
      <c r="E54" s="68"/>
      <c r="F54" s="68"/>
      <c r="G54" s="68"/>
      <c r="H54" s="68"/>
      <c r="I54" s="12">
        <f>SUM(I55)</f>
        <v>0</v>
      </c>
      <c r="J54" s="69"/>
      <c r="K54" s="69"/>
      <c r="L54" s="69"/>
      <c r="M54" s="69"/>
      <c r="N54" s="1"/>
    </row>
    <row r="55" spans="1:14" customFormat="1" ht="25.05" customHeight="1" x14ac:dyDescent="0.3">
      <c r="A55" s="7"/>
      <c r="B55" s="8" t="s">
        <v>61</v>
      </c>
      <c r="C55" s="20"/>
      <c r="D55" s="8"/>
      <c r="E55" s="8"/>
      <c r="F55" s="8"/>
      <c r="G55" s="8"/>
      <c r="H55" s="8"/>
      <c r="I55" s="9"/>
      <c r="J55" s="10"/>
      <c r="K55" s="8"/>
      <c r="L55" s="8"/>
      <c r="M55" s="24"/>
      <c r="N55" s="1"/>
    </row>
    <row r="56" spans="1:14" customFormat="1" ht="25.05" customHeight="1" x14ac:dyDescent="0.3">
      <c r="A56" s="68" t="s">
        <v>72</v>
      </c>
      <c r="B56" s="68"/>
      <c r="C56" s="68"/>
      <c r="D56" s="68"/>
      <c r="E56" s="68"/>
      <c r="F56" s="68"/>
      <c r="G56" s="68"/>
      <c r="H56" s="68"/>
      <c r="I56" s="12">
        <f>SUM(I57:I69)</f>
        <v>2905315</v>
      </c>
      <c r="J56" s="69"/>
      <c r="K56" s="69"/>
      <c r="L56" s="69"/>
      <c r="M56" s="69"/>
      <c r="N56" s="1"/>
    </row>
    <row r="57" spans="1:14" customFormat="1" ht="210.6" x14ac:dyDescent="0.3">
      <c r="A57" s="63" t="s">
        <v>237</v>
      </c>
      <c r="B57" s="61" t="s">
        <v>238</v>
      </c>
      <c r="C57" s="61" t="s">
        <v>239</v>
      </c>
      <c r="D57" s="24" t="s">
        <v>32</v>
      </c>
      <c r="E57" s="24" t="s">
        <v>240</v>
      </c>
      <c r="F57" s="61" t="s">
        <v>241</v>
      </c>
      <c r="G57" s="61" t="s">
        <v>210</v>
      </c>
      <c r="H57" s="61" t="s">
        <v>242</v>
      </c>
      <c r="I57" s="65">
        <v>2260990</v>
      </c>
      <c r="J57" s="61" t="s">
        <v>212</v>
      </c>
      <c r="K57" s="61" t="s">
        <v>243</v>
      </c>
      <c r="L57" s="24" t="s">
        <v>244</v>
      </c>
      <c r="M57" s="24" t="s">
        <v>245</v>
      </c>
      <c r="N57" s="1"/>
    </row>
    <row r="58" spans="1:14" customFormat="1" ht="81" x14ac:dyDescent="0.3">
      <c r="A58" s="89"/>
      <c r="B58" s="88"/>
      <c r="C58" s="88"/>
      <c r="D58" s="24" t="s">
        <v>101</v>
      </c>
      <c r="E58" s="24" t="s">
        <v>246</v>
      </c>
      <c r="F58" s="88"/>
      <c r="G58" s="88"/>
      <c r="H58" s="88"/>
      <c r="I58" s="90"/>
      <c r="J58" s="88"/>
      <c r="K58" s="88"/>
      <c r="L58" s="24" t="s">
        <v>247</v>
      </c>
      <c r="M58" s="24" t="s">
        <v>245</v>
      </c>
      <c r="N58" s="1"/>
    </row>
    <row r="59" spans="1:14" customFormat="1" ht="97.2" x14ac:dyDescent="0.3">
      <c r="A59" s="64"/>
      <c r="B59" s="62"/>
      <c r="C59" s="62"/>
      <c r="D59" s="24" t="s">
        <v>34</v>
      </c>
      <c r="E59" s="24" t="s">
        <v>248</v>
      </c>
      <c r="F59" s="62"/>
      <c r="G59" s="62"/>
      <c r="H59" s="62"/>
      <c r="I59" s="66"/>
      <c r="J59" s="62"/>
      <c r="K59" s="62"/>
      <c r="L59" s="24" t="s">
        <v>249</v>
      </c>
      <c r="M59" s="24" t="s">
        <v>245</v>
      </c>
      <c r="N59" s="1"/>
    </row>
    <row r="60" spans="1:14" customFormat="1" ht="129.6" x14ac:dyDescent="0.3">
      <c r="A60" s="63" t="s">
        <v>237</v>
      </c>
      <c r="B60" s="61" t="s">
        <v>250</v>
      </c>
      <c r="C60" s="61" t="s">
        <v>251</v>
      </c>
      <c r="D60" s="24" t="s">
        <v>119</v>
      </c>
      <c r="E60" s="24" t="s">
        <v>252</v>
      </c>
      <c r="F60" s="61" t="s">
        <v>253</v>
      </c>
      <c r="G60" s="61" t="s">
        <v>210</v>
      </c>
      <c r="H60" s="61" t="s">
        <v>242</v>
      </c>
      <c r="I60" s="65">
        <v>103745</v>
      </c>
      <c r="J60" s="61" t="s">
        <v>254</v>
      </c>
      <c r="K60" s="61" t="s">
        <v>255</v>
      </c>
      <c r="L60" s="24" t="s">
        <v>256</v>
      </c>
      <c r="M60" s="61" t="s">
        <v>257</v>
      </c>
      <c r="N60" s="1"/>
    </row>
    <row r="61" spans="1:14" customFormat="1" ht="113.4" x14ac:dyDescent="0.3">
      <c r="A61" s="64"/>
      <c r="B61" s="62"/>
      <c r="C61" s="62"/>
      <c r="D61" s="24" t="s">
        <v>32</v>
      </c>
      <c r="E61" s="24" t="s">
        <v>258</v>
      </c>
      <c r="F61" s="62"/>
      <c r="G61" s="62"/>
      <c r="H61" s="62"/>
      <c r="I61" s="66"/>
      <c r="J61" s="62"/>
      <c r="K61" s="62"/>
      <c r="L61" s="24" t="s">
        <v>259</v>
      </c>
      <c r="M61" s="62"/>
      <c r="N61" s="1"/>
    </row>
    <row r="62" spans="1:14" customFormat="1" ht="97.2" x14ac:dyDescent="0.3">
      <c r="A62" s="63" t="s">
        <v>237</v>
      </c>
      <c r="B62" s="61" t="s">
        <v>260</v>
      </c>
      <c r="C62" s="61" t="s">
        <v>261</v>
      </c>
      <c r="D62" s="24" t="s">
        <v>119</v>
      </c>
      <c r="E62" s="24" t="s">
        <v>262</v>
      </c>
      <c r="F62" s="61" t="s">
        <v>253</v>
      </c>
      <c r="G62" s="61" t="s">
        <v>210</v>
      </c>
      <c r="H62" s="61" t="s">
        <v>242</v>
      </c>
      <c r="I62" s="65">
        <v>177133</v>
      </c>
      <c r="J62" s="61" t="s">
        <v>263</v>
      </c>
      <c r="K62" s="61" t="s">
        <v>264</v>
      </c>
      <c r="L62" s="24" t="s">
        <v>265</v>
      </c>
      <c r="M62" s="61" t="s">
        <v>257</v>
      </c>
      <c r="N62" s="1"/>
    </row>
    <row r="63" spans="1:14" customFormat="1" ht="129.6" x14ac:dyDescent="0.3">
      <c r="A63" s="64"/>
      <c r="B63" s="62"/>
      <c r="C63" s="62"/>
      <c r="D63" s="24" t="s">
        <v>32</v>
      </c>
      <c r="E63" s="24" t="s">
        <v>266</v>
      </c>
      <c r="F63" s="62"/>
      <c r="G63" s="62"/>
      <c r="H63" s="62"/>
      <c r="I63" s="66"/>
      <c r="J63" s="62"/>
      <c r="K63" s="62"/>
      <c r="L63" s="24" t="s">
        <v>267</v>
      </c>
      <c r="M63" s="62"/>
      <c r="N63" s="1"/>
    </row>
    <row r="64" spans="1:14" customFormat="1" ht="129.6" x14ac:dyDescent="0.3">
      <c r="A64" s="63" t="s">
        <v>237</v>
      </c>
      <c r="B64" s="61" t="s">
        <v>268</v>
      </c>
      <c r="C64" s="61" t="s">
        <v>269</v>
      </c>
      <c r="D64" s="24" t="s">
        <v>119</v>
      </c>
      <c r="E64" s="24" t="s">
        <v>252</v>
      </c>
      <c r="F64" s="61" t="s">
        <v>253</v>
      </c>
      <c r="G64" s="61" t="s">
        <v>210</v>
      </c>
      <c r="H64" s="61" t="s">
        <v>242</v>
      </c>
      <c r="I64" s="65">
        <v>159333</v>
      </c>
      <c r="J64" s="61" t="s">
        <v>270</v>
      </c>
      <c r="K64" s="61" t="s">
        <v>271</v>
      </c>
      <c r="L64" s="24" t="s">
        <v>272</v>
      </c>
      <c r="M64" s="61" t="s">
        <v>257</v>
      </c>
      <c r="N64" s="1"/>
    </row>
    <row r="65" spans="1:14" customFormat="1" ht="97.2" x14ac:dyDescent="0.3">
      <c r="A65" s="64"/>
      <c r="B65" s="62"/>
      <c r="C65" s="62"/>
      <c r="D65" s="24" t="s">
        <v>32</v>
      </c>
      <c r="E65" s="24" t="s">
        <v>258</v>
      </c>
      <c r="F65" s="62"/>
      <c r="G65" s="62"/>
      <c r="H65" s="62"/>
      <c r="I65" s="66"/>
      <c r="J65" s="62"/>
      <c r="K65" s="62"/>
      <c r="L65" s="24" t="s">
        <v>273</v>
      </c>
      <c r="M65" s="62"/>
      <c r="N65" s="1"/>
    </row>
    <row r="66" spans="1:14" customFormat="1" ht="129.6" x14ac:dyDescent="0.3">
      <c r="A66" s="63" t="s">
        <v>237</v>
      </c>
      <c r="B66" s="61" t="s">
        <v>274</v>
      </c>
      <c r="C66" s="61" t="s">
        <v>274</v>
      </c>
      <c r="D66" s="24" t="s">
        <v>119</v>
      </c>
      <c r="E66" s="24" t="s">
        <v>275</v>
      </c>
      <c r="F66" s="61" t="s">
        <v>253</v>
      </c>
      <c r="G66" s="61" t="s">
        <v>210</v>
      </c>
      <c r="H66" s="61" t="s">
        <v>242</v>
      </c>
      <c r="I66" s="65">
        <v>89405</v>
      </c>
      <c r="J66" s="61" t="s">
        <v>276</v>
      </c>
      <c r="K66" s="61" t="s">
        <v>277</v>
      </c>
      <c r="L66" s="24" t="s">
        <v>278</v>
      </c>
      <c r="M66" s="61" t="s">
        <v>257</v>
      </c>
      <c r="N66" s="1"/>
    </row>
    <row r="67" spans="1:14" customFormat="1" ht="113.4" x14ac:dyDescent="0.3">
      <c r="A67" s="64"/>
      <c r="B67" s="62"/>
      <c r="C67" s="62"/>
      <c r="D67" s="24" t="s">
        <v>32</v>
      </c>
      <c r="E67" s="24" t="s">
        <v>279</v>
      </c>
      <c r="F67" s="62"/>
      <c r="G67" s="62"/>
      <c r="H67" s="62"/>
      <c r="I67" s="66"/>
      <c r="J67" s="62"/>
      <c r="K67" s="62"/>
      <c r="L67" s="24" t="s">
        <v>280</v>
      </c>
      <c r="M67" s="62"/>
      <c r="N67" s="1"/>
    </row>
    <row r="68" spans="1:14" customFormat="1" ht="129.6" x14ac:dyDescent="0.3">
      <c r="A68" s="63" t="s">
        <v>237</v>
      </c>
      <c r="B68" s="61" t="s">
        <v>281</v>
      </c>
      <c r="C68" s="61" t="s">
        <v>282</v>
      </c>
      <c r="D68" s="24" t="s">
        <v>119</v>
      </c>
      <c r="E68" s="24" t="s">
        <v>275</v>
      </c>
      <c r="F68" s="61" t="s">
        <v>253</v>
      </c>
      <c r="G68" s="61" t="s">
        <v>210</v>
      </c>
      <c r="H68" s="61" t="s">
        <v>242</v>
      </c>
      <c r="I68" s="65">
        <v>114709</v>
      </c>
      <c r="J68" s="61" t="s">
        <v>283</v>
      </c>
      <c r="K68" s="61" t="s">
        <v>284</v>
      </c>
      <c r="L68" s="24" t="s">
        <v>285</v>
      </c>
      <c r="M68" s="61" t="s">
        <v>257</v>
      </c>
      <c r="N68" s="1"/>
    </row>
    <row r="69" spans="1:14" customFormat="1" ht="97.2" x14ac:dyDescent="0.3">
      <c r="A69" s="64"/>
      <c r="B69" s="62"/>
      <c r="C69" s="62"/>
      <c r="D69" s="24" t="s">
        <v>32</v>
      </c>
      <c r="E69" s="24" t="s">
        <v>279</v>
      </c>
      <c r="F69" s="62"/>
      <c r="G69" s="62"/>
      <c r="H69" s="62"/>
      <c r="I69" s="66"/>
      <c r="J69" s="62"/>
      <c r="K69" s="62"/>
      <c r="L69" s="24" t="s">
        <v>286</v>
      </c>
      <c r="M69" s="62"/>
      <c r="N69" s="1"/>
    </row>
    <row r="70" spans="1:14" customFormat="1" ht="25.05" customHeight="1" x14ac:dyDescent="0.3">
      <c r="A70" s="68" t="s">
        <v>73</v>
      </c>
      <c r="B70" s="68"/>
      <c r="C70" s="68"/>
      <c r="D70" s="68"/>
      <c r="E70" s="68"/>
      <c r="F70" s="68"/>
      <c r="G70" s="68"/>
      <c r="H70" s="68"/>
      <c r="I70" s="12">
        <f>SUM(I71)</f>
        <v>8000</v>
      </c>
      <c r="J70" s="69"/>
      <c r="K70" s="69"/>
      <c r="L70" s="69"/>
      <c r="M70" s="69"/>
      <c r="N70" s="1"/>
    </row>
    <row r="71" spans="1:14" customFormat="1" ht="162" x14ac:dyDescent="0.3">
      <c r="A71" s="48" t="s">
        <v>287</v>
      </c>
      <c r="B71" s="24" t="s">
        <v>288</v>
      </c>
      <c r="C71" s="21" t="s">
        <v>289</v>
      </c>
      <c r="D71" s="24" t="s">
        <v>32</v>
      </c>
      <c r="E71" s="24" t="s">
        <v>290</v>
      </c>
      <c r="F71" s="24" t="s">
        <v>291</v>
      </c>
      <c r="G71" s="24" t="s">
        <v>210</v>
      </c>
      <c r="H71" s="24" t="s">
        <v>292</v>
      </c>
      <c r="I71" s="49">
        <v>8000</v>
      </c>
      <c r="J71" s="30" t="s">
        <v>293</v>
      </c>
      <c r="K71" s="24" t="s">
        <v>294</v>
      </c>
      <c r="L71" s="24" t="s">
        <v>295</v>
      </c>
      <c r="M71" s="24" t="s">
        <v>296</v>
      </c>
      <c r="N71" s="1"/>
    </row>
    <row r="72" spans="1:14" customFormat="1" ht="25.05" customHeight="1" x14ac:dyDescent="0.3">
      <c r="A72" s="68" t="s">
        <v>74</v>
      </c>
      <c r="B72" s="68"/>
      <c r="C72" s="68"/>
      <c r="D72" s="68"/>
      <c r="E72" s="68"/>
      <c r="F72" s="68"/>
      <c r="G72" s="68"/>
      <c r="H72" s="68"/>
      <c r="I72" s="12">
        <f>SUM(I73)</f>
        <v>0</v>
      </c>
      <c r="J72" s="69"/>
      <c r="K72" s="69"/>
      <c r="L72" s="69"/>
      <c r="M72" s="69"/>
      <c r="N72" s="1"/>
    </row>
    <row r="73" spans="1:14" customFormat="1" ht="25.05" customHeight="1" x14ac:dyDescent="0.3">
      <c r="A73" s="7"/>
      <c r="B73" s="8" t="s">
        <v>69</v>
      </c>
      <c r="C73" s="20"/>
      <c r="D73" s="8"/>
      <c r="E73" s="8"/>
      <c r="F73" s="8"/>
      <c r="G73" s="8"/>
      <c r="H73" s="8"/>
      <c r="I73" s="9"/>
      <c r="J73" s="10"/>
      <c r="K73" s="8"/>
      <c r="L73" s="8"/>
      <c r="M73" s="24"/>
      <c r="N73" s="1"/>
    </row>
    <row r="74" spans="1:14" customFormat="1" ht="25.05" customHeight="1" x14ac:dyDescent="0.3">
      <c r="A74" s="68" t="s">
        <v>75</v>
      </c>
      <c r="B74" s="68"/>
      <c r="C74" s="68"/>
      <c r="D74" s="68"/>
      <c r="E74" s="68"/>
      <c r="F74" s="68"/>
      <c r="G74" s="68"/>
      <c r="H74" s="68"/>
      <c r="I74" s="12">
        <f>SUM(I75)</f>
        <v>0</v>
      </c>
      <c r="J74" s="69"/>
      <c r="K74" s="69"/>
      <c r="L74" s="69"/>
      <c r="M74" s="69"/>
      <c r="N74" s="1"/>
    </row>
    <row r="75" spans="1:14" customFormat="1" ht="24.6" customHeight="1" x14ac:dyDescent="0.3">
      <c r="A75" s="7"/>
      <c r="B75" s="8" t="s">
        <v>69</v>
      </c>
      <c r="C75" s="20"/>
      <c r="D75" s="8"/>
      <c r="E75" s="8"/>
      <c r="F75" s="8"/>
      <c r="G75" s="8"/>
      <c r="H75" s="8"/>
      <c r="I75" s="9"/>
      <c r="J75" s="10"/>
      <c r="K75" s="8"/>
      <c r="L75" s="8"/>
      <c r="M75" s="24"/>
      <c r="N75" s="1"/>
    </row>
    <row r="76" spans="1:14" customFormat="1" ht="25.05" customHeight="1" x14ac:dyDescent="0.3">
      <c r="A76" s="84" t="s">
        <v>76</v>
      </c>
      <c r="B76" s="84"/>
      <c r="C76" s="84"/>
      <c r="D76" s="84"/>
      <c r="E76" s="84"/>
      <c r="F76" s="84"/>
      <c r="G76" s="84"/>
      <c r="H76" s="84"/>
      <c r="I76" s="19">
        <f>I77+I83+I85</f>
        <v>0</v>
      </c>
      <c r="J76" s="82"/>
      <c r="K76" s="82"/>
      <c r="L76" s="82"/>
      <c r="M76" s="82"/>
      <c r="N76" s="3"/>
    </row>
    <row r="77" spans="1:14" customFormat="1" ht="24.6" customHeight="1" x14ac:dyDescent="0.3">
      <c r="A77" s="83" t="s">
        <v>151</v>
      </c>
      <c r="B77" s="83"/>
      <c r="C77" s="83"/>
      <c r="D77" s="83"/>
      <c r="E77" s="83"/>
      <c r="F77" s="83"/>
      <c r="G77" s="83"/>
      <c r="H77" s="83"/>
      <c r="I77" s="19">
        <f>SUM(I78:I82)</f>
        <v>0</v>
      </c>
      <c r="J77" s="82"/>
      <c r="K77" s="82"/>
      <c r="L77" s="82"/>
      <c r="M77" s="82"/>
      <c r="N77" s="3"/>
    </row>
    <row r="78" spans="1:14" customFormat="1" ht="129.6" x14ac:dyDescent="0.3">
      <c r="A78" s="58" t="s">
        <v>111</v>
      </c>
      <c r="B78" s="24" t="s">
        <v>112</v>
      </c>
      <c r="C78" s="21" t="s">
        <v>112</v>
      </c>
      <c r="D78" s="24" t="s">
        <v>32</v>
      </c>
      <c r="E78" s="24" t="s">
        <v>200</v>
      </c>
      <c r="F78" s="24" t="s">
        <v>177</v>
      </c>
      <c r="G78" s="24" t="s">
        <v>178</v>
      </c>
      <c r="H78" s="24" t="s">
        <v>115</v>
      </c>
      <c r="I78" s="57">
        <v>0</v>
      </c>
      <c r="J78" s="30" t="s">
        <v>116</v>
      </c>
      <c r="K78" s="24" t="s">
        <v>179</v>
      </c>
      <c r="L78" s="24" t="s">
        <v>117</v>
      </c>
      <c r="M78" s="24" t="s">
        <v>180</v>
      </c>
      <c r="N78" s="3"/>
    </row>
    <row r="79" spans="1:14" customFormat="1" ht="75" customHeight="1" x14ac:dyDescent="0.3">
      <c r="A79" s="63" t="s">
        <v>111</v>
      </c>
      <c r="B79" s="61" t="s">
        <v>118</v>
      </c>
      <c r="C79" s="61" t="s">
        <v>118</v>
      </c>
      <c r="D79" s="24" t="s">
        <v>119</v>
      </c>
      <c r="E79" s="61" t="s">
        <v>203</v>
      </c>
      <c r="F79" s="61" t="s">
        <v>113</v>
      </c>
      <c r="G79" s="61" t="s">
        <v>114</v>
      </c>
      <c r="H79" s="61" t="s">
        <v>115</v>
      </c>
      <c r="I79" s="65">
        <v>0</v>
      </c>
      <c r="J79" s="61" t="s">
        <v>188</v>
      </c>
      <c r="K79" s="61" t="s">
        <v>181</v>
      </c>
      <c r="L79" s="24" t="s">
        <v>189</v>
      </c>
      <c r="M79" s="61" t="s">
        <v>182</v>
      </c>
      <c r="N79" s="3"/>
    </row>
    <row r="80" spans="1:14" customFormat="1" ht="75" customHeight="1" x14ac:dyDescent="0.3">
      <c r="A80" s="64"/>
      <c r="B80" s="62"/>
      <c r="C80" s="62"/>
      <c r="D80" s="24" t="s">
        <v>32</v>
      </c>
      <c r="E80" s="62"/>
      <c r="F80" s="62"/>
      <c r="G80" s="62"/>
      <c r="H80" s="62"/>
      <c r="I80" s="66"/>
      <c r="J80" s="62"/>
      <c r="K80" s="62"/>
      <c r="L80" s="24" t="s">
        <v>190</v>
      </c>
      <c r="M80" s="62"/>
      <c r="N80" s="3"/>
    </row>
    <row r="81" spans="1:14" customFormat="1" ht="97.2" x14ac:dyDescent="0.3">
      <c r="A81" s="63" t="s">
        <v>111</v>
      </c>
      <c r="B81" s="61" t="s">
        <v>183</v>
      </c>
      <c r="C81" s="61" t="s">
        <v>183</v>
      </c>
      <c r="D81" s="24" t="s">
        <v>119</v>
      </c>
      <c r="E81" s="24" t="s">
        <v>201</v>
      </c>
      <c r="F81" s="61" t="s">
        <v>113</v>
      </c>
      <c r="G81" s="61" t="s">
        <v>184</v>
      </c>
      <c r="H81" s="61" t="s">
        <v>115</v>
      </c>
      <c r="I81" s="65">
        <v>0</v>
      </c>
      <c r="J81" s="61" t="s">
        <v>185</v>
      </c>
      <c r="K81" s="61" t="s">
        <v>186</v>
      </c>
      <c r="L81" s="61" t="s">
        <v>187</v>
      </c>
      <c r="M81" s="61" t="s">
        <v>204</v>
      </c>
      <c r="N81" s="3"/>
    </row>
    <row r="82" spans="1:14" customFormat="1" ht="129.6" x14ac:dyDescent="0.3">
      <c r="A82" s="64"/>
      <c r="B82" s="62"/>
      <c r="C82" s="62"/>
      <c r="D82" s="24" t="s">
        <v>32</v>
      </c>
      <c r="E82" s="24" t="s">
        <v>202</v>
      </c>
      <c r="F82" s="62"/>
      <c r="G82" s="62"/>
      <c r="H82" s="62"/>
      <c r="I82" s="66"/>
      <c r="J82" s="62"/>
      <c r="K82" s="62"/>
      <c r="L82" s="62"/>
      <c r="M82" s="62"/>
      <c r="N82" s="3"/>
    </row>
    <row r="83" spans="1:14" customFormat="1" ht="25.05" customHeight="1" x14ac:dyDescent="0.3">
      <c r="A83" s="83" t="s">
        <v>37</v>
      </c>
      <c r="B83" s="83"/>
      <c r="C83" s="83"/>
      <c r="D83" s="83"/>
      <c r="E83" s="83"/>
      <c r="F83" s="83"/>
      <c r="G83" s="83"/>
      <c r="H83" s="83"/>
      <c r="I83" s="19">
        <f>SUM(I84:I84)</f>
        <v>0</v>
      </c>
      <c r="J83" s="82"/>
      <c r="K83" s="82"/>
      <c r="L83" s="82"/>
      <c r="M83" s="82"/>
      <c r="N83" s="3"/>
    </row>
    <row r="84" spans="1:14" customFormat="1" ht="25.05" customHeight="1" x14ac:dyDescent="0.3">
      <c r="A84" s="48"/>
      <c r="B84" s="44" t="s">
        <v>61</v>
      </c>
      <c r="C84" s="44"/>
      <c r="D84" s="44"/>
      <c r="E84" s="44"/>
      <c r="F84" s="47"/>
      <c r="G84" s="44"/>
      <c r="H84" s="44"/>
      <c r="I84" s="49"/>
      <c r="J84" s="44"/>
      <c r="K84" s="44"/>
      <c r="L84" s="44"/>
      <c r="M84" s="44"/>
      <c r="N84" s="3"/>
    </row>
    <row r="85" spans="1:14" customFormat="1" ht="25.05" customHeight="1" x14ac:dyDescent="0.3">
      <c r="A85" s="83" t="s">
        <v>63</v>
      </c>
      <c r="B85" s="83"/>
      <c r="C85" s="83"/>
      <c r="D85" s="83"/>
      <c r="E85" s="83"/>
      <c r="F85" s="83"/>
      <c r="G85" s="83"/>
      <c r="H85" s="83"/>
      <c r="I85" s="19">
        <f>SUM(I86:I86)</f>
        <v>0</v>
      </c>
      <c r="J85" s="82"/>
      <c r="K85" s="82"/>
      <c r="L85" s="82"/>
      <c r="M85" s="82"/>
      <c r="N85" s="3"/>
    </row>
    <row r="86" spans="1:14" customFormat="1" ht="25.05" customHeight="1" x14ac:dyDescent="0.3">
      <c r="A86" s="58"/>
      <c r="B86" s="44" t="s">
        <v>61</v>
      </c>
      <c r="C86" s="44"/>
      <c r="D86" s="44"/>
      <c r="E86" s="44"/>
      <c r="F86" s="59"/>
      <c r="G86" s="44"/>
      <c r="H86" s="44"/>
      <c r="I86" s="57"/>
      <c r="J86" s="44"/>
      <c r="K86" s="44"/>
      <c r="L86" s="44"/>
      <c r="M86" s="44"/>
      <c r="N86" s="3"/>
    </row>
    <row r="87" spans="1:14" customFormat="1" ht="25.05" customHeight="1" x14ac:dyDescent="0.3">
      <c r="A87" s="79" t="s">
        <v>77</v>
      </c>
      <c r="B87" s="79"/>
      <c r="C87" s="79"/>
      <c r="D87" s="79"/>
      <c r="E87" s="79"/>
      <c r="F87" s="79"/>
      <c r="G87" s="79"/>
      <c r="H87" s="79"/>
      <c r="I87" s="13">
        <f>I88+I92+I94+I96+I98+I100+I102+I104+I106</f>
        <v>21260</v>
      </c>
      <c r="J87" s="80"/>
      <c r="K87" s="80"/>
      <c r="L87" s="80"/>
      <c r="M87" s="80"/>
      <c r="N87" s="3"/>
    </row>
    <row r="88" spans="1:14" customFormat="1" ht="25.05" customHeight="1" x14ac:dyDescent="0.3">
      <c r="A88" s="74" t="s">
        <v>78</v>
      </c>
      <c r="B88" s="74"/>
      <c r="C88" s="74"/>
      <c r="D88" s="74"/>
      <c r="E88" s="74"/>
      <c r="F88" s="74"/>
      <c r="G88" s="74"/>
      <c r="H88" s="74"/>
      <c r="I88" s="18">
        <f>SUM(I89:I91)</f>
        <v>21260</v>
      </c>
      <c r="J88" s="75"/>
      <c r="K88" s="75"/>
      <c r="L88" s="75"/>
      <c r="M88" s="75"/>
      <c r="N88" s="1"/>
    </row>
    <row r="89" spans="1:14" customFormat="1" ht="48.6" customHeight="1" x14ac:dyDescent="0.3">
      <c r="A89" s="76" t="s">
        <v>94</v>
      </c>
      <c r="B89" s="95" t="s">
        <v>95</v>
      </c>
      <c r="C89" s="54" t="s">
        <v>96</v>
      </c>
      <c r="D89" s="96" t="s">
        <v>32</v>
      </c>
      <c r="E89" s="95" t="s">
        <v>297</v>
      </c>
      <c r="F89" s="91" t="s">
        <v>103</v>
      </c>
      <c r="G89" s="95" t="s">
        <v>97</v>
      </c>
      <c r="H89" s="99" t="s">
        <v>146</v>
      </c>
      <c r="I89" s="14">
        <v>1260</v>
      </c>
      <c r="J89" s="53" t="s">
        <v>98</v>
      </c>
      <c r="K89" s="53" t="s">
        <v>147</v>
      </c>
      <c r="L89" s="30" t="s">
        <v>99</v>
      </c>
      <c r="M89" s="92"/>
      <c r="N89" s="1"/>
    </row>
    <row r="90" spans="1:14" customFormat="1" ht="48.6" customHeight="1" x14ac:dyDescent="0.3">
      <c r="A90" s="77"/>
      <c r="B90" s="95" t="s">
        <v>95</v>
      </c>
      <c r="C90" s="54" t="s">
        <v>148</v>
      </c>
      <c r="D90" s="97"/>
      <c r="E90" s="95" t="s">
        <v>297</v>
      </c>
      <c r="F90" s="93"/>
      <c r="G90" s="95"/>
      <c r="H90" s="95"/>
      <c r="I90" s="14">
        <v>0</v>
      </c>
      <c r="J90" s="30" t="s">
        <v>79</v>
      </c>
      <c r="K90" s="53" t="s">
        <v>147</v>
      </c>
      <c r="L90" s="91" t="s">
        <v>100</v>
      </c>
      <c r="M90" s="92" t="s">
        <v>104</v>
      </c>
      <c r="N90" s="1"/>
    </row>
    <row r="91" spans="1:14" customFormat="1" ht="48.6" x14ac:dyDescent="0.3">
      <c r="A91" s="78"/>
      <c r="B91" s="95" t="s">
        <v>107</v>
      </c>
      <c r="C91" s="54" t="s">
        <v>298</v>
      </c>
      <c r="D91" s="98"/>
      <c r="E91" s="95" t="s">
        <v>299</v>
      </c>
      <c r="F91" s="95" t="s">
        <v>300</v>
      </c>
      <c r="G91" s="95" t="s">
        <v>97</v>
      </c>
      <c r="H91" s="99" t="s">
        <v>146</v>
      </c>
      <c r="I91" s="14">
        <v>20000</v>
      </c>
      <c r="J91" s="94" t="s">
        <v>149</v>
      </c>
      <c r="K91" s="53" t="s">
        <v>147</v>
      </c>
      <c r="L91" s="93"/>
      <c r="M91" s="92"/>
      <c r="N91" s="1"/>
    </row>
    <row r="92" spans="1:14" customFormat="1" ht="25.05" customHeight="1" x14ac:dyDescent="0.3">
      <c r="A92" s="74" t="s">
        <v>87</v>
      </c>
      <c r="B92" s="74" t="s">
        <v>79</v>
      </c>
      <c r="C92" s="74"/>
      <c r="D92" s="74"/>
      <c r="E92" s="74"/>
      <c r="F92" s="74"/>
      <c r="G92" s="74"/>
      <c r="H92" s="74"/>
      <c r="I92" s="18">
        <f>SUM(I93)</f>
        <v>0</v>
      </c>
      <c r="J92" s="75"/>
      <c r="K92" s="75"/>
      <c r="L92" s="75"/>
      <c r="M92" s="75"/>
      <c r="N92" s="1"/>
    </row>
    <row r="93" spans="1:14" customFormat="1" ht="25.05" customHeight="1" x14ac:dyDescent="0.3">
      <c r="A93" s="22"/>
      <c r="B93" s="23" t="s">
        <v>79</v>
      </c>
      <c r="C93" s="17"/>
      <c r="D93" s="23"/>
      <c r="E93" s="23"/>
      <c r="F93" s="23"/>
      <c r="G93" s="23"/>
      <c r="H93" s="23"/>
      <c r="I93" s="14"/>
      <c r="J93" s="23"/>
      <c r="K93" s="23"/>
      <c r="L93" s="23"/>
      <c r="M93" s="40"/>
      <c r="N93" s="1"/>
    </row>
    <row r="94" spans="1:14" customFormat="1" ht="25.05" customHeight="1" x14ac:dyDescent="0.3">
      <c r="A94" s="74" t="s">
        <v>80</v>
      </c>
      <c r="B94" s="74" t="s">
        <v>79</v>
      </c>
      <c r="C94" s="74"/>
      <c r="D94" s="74"/>
      <c r="E94" s="74"/>
      <c r="F94" s="74"/>
      <c r="G94" s="74"/>
      <c r="H94" s="74"/>
      <c r="I94" s="18">
        <f>SUM(I95)</f>
        <v>0</v>
      </c>
      <c r="J94" s="75"/>
      <c r="K94" s="75"/>
      <c r="L94" s="75"/>
      <c r="M94" s="75"/>
      <c r="N94" s="1"/>
    </row>
    <row r="95" spans="1:14" customFormat="1" ht="25.05" customHeight="1" x14ac:dyDescent="0.3">
      <c r="A95" s="16"/>
      <c r="B95" s="15" t="s">
        <v>79</v>
      </c>
      <c r="C95" s="17"/>
      <c r="D95" s="15"/>
      <c r="E95" s="15"/>
      <c r="F95" s="15"/>
      <c r="G95" s="15"/>
      <c r="H95" s="15"/>
      <c r="I95" s="14"/>
      <c r="J95" s="15"/>
      <c r="K95" s="15"/>
      <c r="L95" s="15"/>
      <c r="M95" s="40"/>
      <c r="N95" s="1"/>
    </row>
    <row r="96" spans="1:14" customFormat="1" ht="25.05" customHeight="1" x14ac:dyDescent="0.3">
      <c r="A96" s="74" t="s">
        <v>81</v>
      </c>
      <c r="B96" s="74" t="s">
        <v>79</v>
      </c>
      <c r="C96" s="74"/>
      <c r="D96" s="74"/>
      <c r="E96" s="74"/>
      <c r="F96" s="74"/>
      <c r="G96" s="74"/>
      <c r="H96" s="74"/>
      <c r="I96" s="18">
        <f>SUM(I97)</f>
        <v>0</v>
      </c>
      <c r="J96" s="75"/>
      <c r="K96" s="75"/>
      <c r="L96" s="75"/>
      <c r="M96" s="75"/>
      <c r="N96" s="1"/>
    </row>
    <row r="97" spans="1:14" customFormat="1" ht="25.05" customHeight="1" x14ac:dyDescent="0.3">
      <c r="A97" s="16"/>
      <c r="B97" s="15" t="s">
        <v>79</v>
      </c>
      <c r="C97" s="17"/>
      <c r="D97" s="15"/>
      <c r="E97" s="15"/>
      <c r="F97" s="15"/>
      <c r="G97" s="15"/>
      <c r="H97" s="15"/>
      <c r="I97" s="14"/>
      <c r="J97" s="15"/>
      <c r="K97" s="15"/>
      <c r="L97" s="15"/>
      <c r="M97" s="40"/>
      <c r="N97" s="1"/>
    </row>
    <row r="98" spans="1:14" customFormat="1" ht="25.05" customHeight="1" x14ac:dyDescent="0.3">
      <c r="A98" s="74" t="s">
        <v>86</v>
      </c>
      <c r="B98" s="74"/>
      <c r="C98" s="74"/>
      <c r="D98" s="74"/>
      <c r="E98" s="74"/>
      <c r="F98" s="74"/>
      <c r="G98" s="74"/>
      <c r="H98" s="74"/>
      <c r="I98" s="18">
        <f>SUM(I99:I99)</f>
        <v>0</v>
      </c>
      <c r="J98" s="75"/>
      <c r="K98" s="75"/>
      <c r="L98" s="75"/>
      <c r="M98" s="75"/>
      <c r="N98" s="1"/>
    </row>
    <row r="99" spans="1:14" customFormat="1" ht="25.05" customHeight="1" x14ac:dyDescent="0.3">
      <c r="A99" s="22"/>
      <c r="B99" s="50" t="s">
        <v>79</v>
      </c>
      <c r="C99" s="59"/>
      <c r="D99" s="50"/>
      <c r="E99" s="50"/>
      <c r="F99" s="50"/>
      <c r="G99" s="50"/>
      <c r="H99" s="50"/>
      <c r="I99" s="14"/>
      <c r="J99" s="50"/>
      <c r="K99" s="50"/>
      <c r="L99" s="50"/>
      <c r="M99" s="50"/>
      <c r="N99" s="1"/>
    </row>
    <row r="100" spans="1:14" customFormat="1" ht="25.05" customHeight="1" x14ac:dyDescent="0.3">
      <c r="A100" s="74" t="s">
        <v>82</v>
      </c>
      <c r="B100" s="74" t="s">
        <v>79</v>
      </c>
      <c r="C100" s="74"/>
      <c r="D100" s="74"/>
      <c r="E100" s="74"/>
      <c r="F100" s="74"/>
      <c r="G100" s="74"/>
      <c r="H100" s="74"/>
      <c r="I100" s="18">
        <f>SUM(I101)</f>
        <v>0</v>
      </c>
      <c r="J100" s="75"/>
      <c r="K100" s="75"/>
      <c r="L100" s="75"/>
      <c r="M100" s="75"/>
      <c r="N100" s="1"/>
    </row>
    <row r="101" spans="1:14" customFormat="1" ht="25.05" customHeight="1" x14ac:dyDescent="0.3">
      <c r="A101" s="16"/>
      <c r="B101" s="15" t="s">
        <v>79</v>
      </c>
      <c r="C101" s="17"/>
      <c r="D101" s="15"/>
      <c r="E101" s="15"/>
      <c r="F101" s="15"/>
      <c r="G101" s="15"/>
      <c r="H101" s="15"/>
      <c r="I101" s="14"/>
      <c r="J101" s="15"/>
      <c r="K101" s="15"/>
      <c r="L101" s="15"/>
      <c r="M101" s="40"/>
      <c r="N101" s="1"/>
    </row>
    <row r="102" spans="1:14" customFormat="1" ht="25.05" customHeight="1" x14ac:dyDescent="0.3">
      <c r="A102" s="74" t="s">
        <v>83</v>
      </c>
      <c r="B102" s="74" t="s">
        <v>79</v>
      </c>
      <c r="C102" s="74"/>
      <c r="D102" s="74"/>
      <c r="E102" s="74"/>
      <c r="F102" s="74"/>
      <c r="G102" s="74"/>
      <c r="H102" s="74"/>
      <c r="I102" s="18">
        <f>SUM(I103)</f>
        <v>0</v>
      </c>
      <c r="J102" s="75"/>
      <c r="K102" s="75"/>
      <c r="L102" s="75"/>
      <c r="M102" s="75"/>
      <c r="N102" s="1"/>
    </row>
    <row r="103" spans="1:14" customFormat="1" ht="25.05" customHeight="1" x14ac:dyDescent="0.3">
      <c r="A103" s="16"/>
      <c r="B103" s="15" t="s">
        <v>69</v>
      </c>
      <c r="C103" s="17"/>
      <c r="D103" s="15"/>
      <c r="E103" s="15"/>
      <c r="F103" s="15"/>
      <c r="G103" s="15"/>
      <c r="H103" s="15"/>
      <c r="I103" s="14"/>
      <c r="J103" s="15"/>
      <c r="K103" s="15"/>
      <c r="L103" s="15"/>
      <c r="M103" s="40"/>
      <c r="N103" s="1"/>
    </row>
    <row r="104" spans="1:14" customFormat="1" ht="25.05" customHeight="1" x14ac:dyDescent="0.3">
      <c r="A104" s="74" t="s">
        <v>84</v>
      </c>
      <c r="B104" s="74" t="s">
        <v>79</v>
      </c>
      <c r="C104" s="74"/>
      <c r="D104" s="74"/>
      <c r="E104" s="74"/>
      <c r="F104" s="74"/>
      <c r="G104" s="74"/>
      <c r="H104" s="74"/>
      <c r="I104" s="18">
        <f>SUM(I105)</f>
        <v>0</v>
      </c>
      <c r="J104" s="75"/>
      <c r="K104" s="75"/>
      <c r="L104" s="75"/>
      <c r="M104" s="75"/>
      <c r="N104" s="1"/>
    </row>
    <row r="105" spans="1:14" customFormat="1" ht="24.6" customHeight="1" x14ac:dyDescent="0.3">
      <c r="A105" s="16"/>
      <c r="B105" s="15" t="s">
        <v>79</v>
      </c>
      <c r="C105" s="17"/>
      <c r="D105" s="15"/>
      <c r="E105" s="15"/>
      <c r="F105" s="15"/>
      <c r="G105" s="15"/>
      <c r="H105" s="15"/>
      <c r="I105" s="14"/>
      <c r="J105" s="15"/>
      <c r="K105" s="15"/>
      <c r="L105" s="15"/>
      <c r="M105" s="40"/>
      <c r="N105" s="1"/>
    </row>
    <row r="106" spans="1:14" customFormat="1" ht="25.05" customHeight="1" x14ac:dyDescent="0.3">
      <c r="A106" s="74" t="s">
        <v>85</v>
      </c>
      <c r="B106" s="74" t="s">
        <v>79</v>
      </c>
      <c r="C106" s="74"/>
      <c r="D106" s="74"/>
      <c r="E106" s="74"/>
      <c r="F106" s="74"/>
      <c r="G106" s="74"/>
      <c r="H106" s="74"/>
      <c r="I106" s="18">
        <f>SUM(I107:I107)</f>
        <v>0</v>
      </c>
      <c r="J106" s="75"/>
      <c r="K106" s="75"/>
      <c r="L106" s="75"/>
      <c r="M106" s="75"/>
      <c r="N106" s="1"/>
    </row>
    <row r="107" spans="1:14" customFormat="1" ht="24.6" customHeight="1" x14ac:dyDescent="0.3">
      <c r="A107" s="22"/>
      <c r="B107" s="45" t="s">
        <v>79</v>
      </c>
      <c r="C107" s="46"/>
      <c r="D107" s="45"/>
      <c r="E107" s="45"/>
      <c r="F107" s="45"/>
      <c r="G107" s="45"/>
      <c r="H107" s="45"/>
      <c r="I107" s="14"/>
      <c r="J107" s="45"/>
      <c r="K107" s="45"/>
      <c r="L107" s="45"/>
      <c r="M107" s="45"/>
      <c r="N107" s="1"/>
    </row>
    <row r="108" spans="1:14" customFormat="1" x14ac:dyDescent="0.3">
      <c r="A108" s="31" t="s">
        <v>14</v>
      </c>
      <c r="B108" s="32"/>
      <c r="C108" s="33"/>
      <c r="D108" s="33"/>
      <c r="E108" s="33"/>
      <c r="F108" s="33"/>
      <c r="G108" s="33"/>
      <c r="H108" s="33"/>
      <c r="I108" s="33"/>
      <c r="J108" s="33"/>
      <c r="K108" s="33"/>
      <c r="L108" s="33"/>
      <c r="M108" s="41"/>
      <c r="N108" s="1"/>
    </row>
    <row r="109" spans="1:14" customFormat="1" x14ac:dyDescent="0.3">
      <c r="A109" s="34" t="s">
        <v>15</v>
      </c>
      <c r="B109" s="81" t="s">
        <v>16</v>
      </c>
      <c r="C109" s="81"/>
      <c r="D109" s="81"/>
      <c r="E109" s="81"/>
      <c r="F109" s="81"/>
      <c r="G109" s="81"/>
      <c r="H109" s="81"/>
      <c r="I109" s="81"/>
      <c r="J109" s="81"/>
      <c r="K109" s="81"/>
      <c r="L109" s="81"/>
      <c r="M109" s="81"/>
      <c r="N109" s="1"/>
    </row>
    <row r="110" spans="1:14" customFormat="1" x14ac:dyDescent="0.3">
      <c r="A110" s="34" t="s">
        <v>17</v>
      </c>
      <c r="B110" s="81" t="s">
        <v>88</v>
      </c>
      <c r="C110" s="81"/>
      <c r="D110" s="81"/>
      <c r="E110" s="81"/>
      <c r="F110" s="81"/>
      <c r="G110" s="81"/>
      <c r="H110" s="81"/>
      <c r="I110" s="81"/>
      <c r="J110" s="81"/>
      <c r="K110" s="81"/>
      <c r="L110" s="81"/>
      <c r="M110" s="81"/>
      <c r="N110" s="1"/>
    </row>
    <row r="111" spans="1:14" customFormat="1" ht="31.95" customHeight="1" x14ac:dyDescent="0.3">
      <c r="A111" s="35" t="s">
        <v>18</v>
      </c>
      <c r="B111" s="73" t="s">
        <v>19</v>
      </c>
      <c r="C111" s="73"/>
      <c r="D111" s="73"/>
      <c r="E111" s="73"/>
      <c r="F111" s="73"/>
      <c r="G111" s="73"/>
      <c r="H111" s="73"/>
      <c r="I111" s="73"/>
      <c r="J111" s="73"/>
      <c r="K111" s="73"/>
      <c r="L111" s="73"/>
      <c r="M111" s="73"/>
      <c r="N111" s="1"/>
    </row>
    <row r="112" spans="1:14" customFormat="1" ht="16.8" customHeight="1" x14ac:dyDescent="0.3">
      <c r="A112" s="35" t="s">
        <v>20</v>
      </c>
      <c r="B112" s="72" t="s">
        <v>21</v>
      </c>
      <c r="C112" s="72"/>
      <c r="D112" s="72"/>
      <c r="E112" s="72"/>
      <c r="F112" s="72"/>
      <c r="G112" s="72"/>
      <c r="H112" s="72"/>
      <c r="I112" s="72"/>
      <c r="J112" s="72"/>
      <c r="K112" s="72"/>
      <c r="L112" s="72"/>
      <c r="M112" s="72"/>
      <c r="N112" s="1"/>
    </row>
    <row r="113" spans="1:14" customFormat="1" x14ac:dyDescent="0.3">
      <c r="A113" s="35" t="s">
        <v>22</v>
      </c>
      <c r="B113" s="33" t="s">
        <v>23</v>
      </c>
      <c r="C113" s="33"/>
      <c r="D113" s="33"/>
      <c r="E113" s="36"/>
      <c r="F113" s="36"/>
      <c r="G113" s="36"/>
      <c r="H113" s="36"/>
      <c r="I113" s="36"/>
      <c r="J113" s="36"/>
      <c r="K113" s="36"/>
      <c r="L113" s="36"/>
      <c r="M113" s="41"/>
      <c r="N113" s="1"/>
    </row>
    <row r="114" spans="1:14" customFormat="1" x14ac:dyDescent="0.3">
      <c r="A114" s="35" t="s">
        <v>24</v>
      </c>
      <c r="B114" s="33" t="s">
        <v>25</v>
      </c>
      <c r="C114" s="33"/>
      <c r="D114" s="37"/>
      <c r="E114" s="38"/>
      <c r="F114" s="38"/>
      <c r="G114" s="38"/>
      <c r="H114" s="38"/>
      <c r="I114" s="38"/>
      <c r="J114" s="36"/>
      <c r="K114" s="36"/>
      <c r="L114" s="36"/>
      <c r="M114" s="41"/>
      <c r="N114" s="1"/>
    </row>
    <row r="115" spans="1:14" customFormat="1" ht="31.95" customHeight="1" x14ac:dyDescent="0.3">
      <c r="A115" s="35" t="s">
        <v>26</v>
      </c>
      <c r="B115" s="72" t="s">
        <v>27</v>
      </c>
      <c r="C115" s="72"/>
      <c r="D115" s="72"/>
      <c r="E115" s="72"/>
      <c r="F115" s="72"/>
      <c r="G115" s="72"/>
      <c r="H115" s="72"/>
      <c r="I115" s="72"/>
      <c r="J115" s="72"/>
      <c r="K115" s="72"/>
      <c r="L115" s="72"/>
      <c r="M115" s="72"/>
      <c r="N115" s="1"/>
    </row>
    <row r="116" spans="1:14" customFormat="1" x14ac:dyDescent="0.3">
      <c r="A116" s="35" t="s">
        <v>28</v>
      </c>
      <c r="B116" s="31" t="s">
        <v>29</v>
      </c>
      <c r="C116" s="33"/>
      <c r="D116" s="33"/>
      <c r="E116" s="33"/>
      <c r="F116" s="33"/>
      <c r="G116" s="33"/>
      <c r="H116" s="33"/>
      <c r="I116" s="33"/>
      <c r="J116" s="33"/>
      <c r="K116" s="33"/>
      <c r="L116" s="33"/>
      <c r="M116" s="41"/>
      <c r="N116" s="1"/>
    </row>
  </sheetData>
  <mergeCells count="161">
    <mergeCell ref="I66:I67"/>
    <mergeCell ref="J66:J67"/>
    <mergeCell ref="K66:K67"/>
    <mergeCell ref="I68:I69"/>
    <mergeCell ref="J68:J69"/>
    <mergeCell ref="K68:K69"/>
    <mergeCell ref="M66:M67"/>
    <mergeCell ref="M68:M69"/>
    <mergeCell ref="L90:L91"/>
    <mergeCell ref="A66:A67"/>
    <mergeCell ref="B66:B67"/>
    <mergeCell ref="C66:C67"/>
    <mergeCell ref="A68:A69"/>
    <mergeCell ref="B68:B69"/>
    <mergeCell ref="C68:C69"/>
    <mergeCell ref="F66:F67"/>
    <mergeCell ref="G66:G67"/>
    <mergeCell ref="H66:H67"/>
    <mergeCell ref="F68:F69"/>
    <mergeCell ref="G68:G69"/>
    <mergeCell ref="H68:H69"/>
    <mergeCell ref="A64:A65"/>
    <mergeCell ref="B64:B65"/>
    <mergeCell ref="C64:C65"/>
    <mergeCell ref="F64:F65"/>
    <mergeCell ref="G64:G65"/>
    <mergeCell ref="H64:H65"/>
    <mergeCell ref="J64:J65"/>
    <mergeCell ref="K64:K65"/>
    <mergeCell ref="M64:M65"/>
    <mergeCell ref="I64:I65"/>
    <mergeCell ref="M60:M61"/>
    <mergeCell ref="M62:M63"/>
    <mergeCell ref="A62:A63"/>
    <mergeCell ref="B62:B63"/>
    <mergeCell ref="C62:C63"/>
    <mergeCell ref="F62:F63"/>
    <mergeCell ref="G62:G63"/>
    <mergeCell ref="H62:H63"/>
    <mergeCell ref="J62:J63"/>
    <mergeCell ref="K62:K63"/>
    <mergeCell ref="I60:I61"/>
    <mergeCell ref="I62:I63"/>
    <mergeCell ref="A1:M1"/>
    <mergeCell ref="A2:M2"/>
    <mergeCell ref="A3:M3"/>
    <mergeCell ref="A7:H7"/>
    <mergeCell ref="J7:M7"/>
    <mergeCell ref="A6:H6"/>
    <mergeCell ref="J6:M6"/>
    <mergeCell ref="A9:H9"/>
    <mergeCell ref="J9:M9"/>
    <mergeCell ref="J22:M22"/>
    <mergeCell ref="A11:H11"/>
    <mergeCell ref="J72:M72"/>
    <mergeCell ref="A50:H50"/>
    <mergeCell ref="A32:H32"/>
    <mergeCell ref="J32:M32"/>
    <mergeCell ref="A36:H36"/>
    <mergeCell ref="J36:M36"/>
    <mergeCell ref="A34:H34"/>
    <mergeCell ref="J34:M34"/>
    <mergeCell ref="J56:M56"/>
    <mergeCell ref="A42:H42"/>
    <mergeCell ref="J42:M42"/>
    <mergeCell ref="J11:M11"/>
    <mergeCell ref="A24:H24"/>
    <mergeCell ref="J24:M24"/>
    <mergeCell ref="A22:H22"/>
    <mergeCell ref="A57:A59"/>
    <mergeCell ref="B57:B59"/>
    <mergeCell ref="C57:C59"/>
    <mergeCell ref="F57:F59"/>
    <mergeCell ref="G57:G59"/>
    <mergeCell ref="A106:H106"/>
    <mergeCell ref="J106:M106"/>
    <mergeCell ref="A88:H88"/>
    <mergeCell ref="A94:H94"/>
    <mergeCell ref="J94:M94"/>
    <mergeCell ref="J85:M85"/>
    <mergeCell ref="A74:H74"/>
    <mergeCell ref="M81:M82"/>
    <mergeCell ref="I81:I82"/>
    <mergeCell ref="J76:M76"/>
    <mergeCell ref="A77:H77"/>
    <mergeCell ref="J77:M77"/>
    <mergeCell ref="A83:H83"/>
    <mergeCell ref="J83:M83"/>
    <mergeCell ref="F81:F82"/>
    <mergeCell ref="A85:H85"/>
    <mergeCell ref="B81:B82"/>
    <mergeCell ref="C81:C82"/>
    <mergeCell ref="A76:H76"/>
    <mergeCell ref="A81:A82"/>
    <mergeCell ref="K81:K82"/>
    <mergeCell ref="J74:M74"/>
    <mergeCell ref="G81:G82"/>
    <mergeCell ref="B115:M115"/>
    <mergeCell ref="B111:M111"/>
    <mergeCell ref="B112:M112"/>
    <mergeCell ref="A96:H96"/>
    <mergeCell ref="J96:M96"/>
    <mergeCell ref="A89:A91"/>
    <mergeCell ref="A87:H87"/>
    <mergeCell ref="J87:M87"/>
    <mergeCell ref="B109:M109"/>
    <mergeCell ref="B110:M110"/>
    <mergeCell ref="A100:H100"/>
    <mergeCell ref="J100:M100"/>
    <mergeCell ref="A102:H102"/>
    <mergeCell ref="J102:M102"/>
    <mergeCell ref="A104:H104"/>
    <mergeCell ref="J104:M104"/>
    <mergeCell ref="A98:H98"/>
    <mergeCell ref="J98:M98"/>
    <mergeCell ref="F89:F90"/>
    <mergeCell ref="J88:M88"/>
    <mergeCell ref="D89:D91"/>
    <mergeCell ref="A92:H92"/>
    <mergeCell ref="J92:M92"/>
    <mergeCell ref="A54:H54"/>
    <mergeCell ref="J54:M54"/>
    <mergeCell ref="A70:H70"/>
    <mergeCell ref="J70:M70"/>
    <mergeCell ref="A72:H72"/>
    <mergeCell ref="A56:H56"/>
    <mergeCell ref="H57:H59"/>
    <mergeCell ref="J57:J59"/>
    <mergeCell ref="A60:A61"/>
    <mergeCell ref="B60:B61"/>
    <mergeCell ref="C60:C61"/>
    <mergeCell ref="F60:F61"/>
    <mergeCell ref="G60:G61"/>
    <mergeCell ref="H60:H61"/>
    <mergeCell ref="J60:J61"/>
    <mergeCell ref="K60:K61"/>
    <mergeCell ref="J38:M38"/>
    <mergeCell ref="A41:H41"/>
    <mergeCell ref="J41:M41"/>
    <mergeCell ref="A38:H38"/>
    <mergeCell ref="A40:H40"/>
    <mergeCell ref="J40:M40"/>
    <mergeCell ref="J50:M50"/>
    <mergeCell ref="A52:H52"/>
    <mergeCell ref="J52:M52"/>
    <mergeCell ref="K57:K59"/>
    <mergeCell ref="I57:I59"/>
    <mergeCell ref="K79:K80"/>
    <mergeCell ref="M79:M80"/>
    <mergeCell ref="L81:L82"/>
    <mergeCell ref="A79:A80"/>
    <mergeCell ref="B79:B80"/>
    <mergeCell ref="C79:C80"/>
    <mergeCell ref="E79:E80"/>
    <mergeCell ref="F79:F80"/>
    <mergeCell ref="G79:G80"/>
    <mergeCell ref="H79:H80"/>
    <mergeCell ref="I79:I80"/>
    <mergeCell ref="J79:J80"/>
    <mergeCell ref="H81:H82"/>
    <mergeCell ref="J81:J82"/>
  </mergeCells>
  <phoneticPr fontId="15" type="noConversion"/>
  <printOptions horizontalCentered="1"/>
  <pageMargins left="0.39370078740157483" right="0.39370078740157483" top="0.39370078740157483" bottom="0.35433070866141736" header="0.47244094488188981" footer="3.937007874015748E-2"/>
  <pageSetup paperSize="9" scale="80" fitToHeight="100" orientation="landscape" blackAndWhite="1" r:id="rId1"/>
  <headerFooter alignWithMargins="0">
    <oddFooter>&amp;C&amp;"標楷體,標準"&amp;14&amp;P</oddFooter>
  </headerFooter>
  <rowBreaks count="3" manualBreakCount="3">
    <brk id="39" max="16383" man="1"/>
    <brk id="55"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2024-02-17T01:31:20Z</cp:lastPrinted>
  <dcterms:created xsi:type="dcterms:W3CDTF">2020-11-02T02:13:46Z</dcterms:created>
  <dcterms:modified xsi:type="dcterms:W3CDTF">2024-02-17T02:55:46Z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