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defaultThemeVersion="166925"/>
  <mc:AlternateContent xmlns:mc="http://schemas.openxmlformats.org/markup-compatibility/2006">
    <mc:Choice Requires="x15">
      <x15ac:absPath xmlns:x15ac="http://schemas.microsoft.com/office/spreadsheetml/2010/11/ac" url="D:\moi5822資料夾\筱庭-承辦中\5.立法院宣導及補助季報\宣導月季報(單位.基金.財團法人)\112宣導月報及季報\11211\"/>
    </mc:Choice>
  </mc:AlternateContent>
  <xr:revisionPtr revIDLastSave="0" documentId="13_ncr:1_{D3D73621-7AB1-4985-B196-135479CD0F18}" xr6:coauthVersionLast="36" xr6:coauthVersionMax="36" xr10:uidLastSave="{00000000-0000-0000-0000-000000000000}"/>
  <bookViews>
    <workbookView xWindow="0" yWindow="0" windowWidth="23040" windowHeight="9000" firstSheet="1" activeTab="1" xr2:uid="{00000000-000D-0000-FFFF-FFFF00000000}"/>
  </bookViews>
  <sheets>
    <sheet name="季報" sheetId="1" state="hidden" r:id="rId1"/>
    <sheet name="月報" sheetId="2" r:id="rId2"/>
  </sheets>
  <definedNames>
    <definedName name="_xlnm.Print_Area" localSheetId="0">季報!$A$1:$M$29</definedName>
    <definedName name="_xlnm.Print_Titles" localSheetId="1">月報!$1:$5</definedName>
  </definedNames>
  <calcPr calcId="191029"/>
</workbook>
</file>

<file path=xl/calcChain.xml><?xml version="1.0" encoding="utf-8"?>
<calcChain xmlns="http://schemas.openxmlformats.org/spreadsheetml/2006/main">
  <c r="I129" i="2" l="1"/>
  <c r="I51" i="2" l="1"/>
  <c r="I148" i="2" l="1"/>
  <c r="I57" i="2" l="1"/>
  <c r="I40" i="2" l="1"/>
  <c r="I126" i="2"/>
  <c r="I121" i="2"/>
  <c r="I63" i="2"/>
  <c r="I7" i="2"/>
  <c r="I95" i="2"/>
  <c r="I93" i="2"/>
  <c r="I91" i="2"/>
  <c r="I118" i="2"/>
  <c r="I116" i="2"/>
  <c r="I114" i="2"/>
  <c r="I134" i="2"/>
  <c r="I146" i="2"/>
  <c r="I144" i="2"/>
  <c r="I142" i="2"/>
  <c r="I140" i="2"/>
  <c r="I138" i="2"/>
  <c r="I136" i="2"/>
  <c r="I97" i="2"/>
  <c r="I12" i="2"/>
  <c r="I59" i="2"/>
  <c r="I33" i="2"/>
  <c r="I31" i="2"/>
  <c r="I10" i="2"/>
  <c r="I120" i="2" l="1"/>
  <c r="I62" i="2"/>
  <c r="I61" i="2" s="1"/>
  <c r="I128" i="2"/>
  <c r="I6" i="2"/>
</calcChain>
</file>

<file path=xl/sharedStrings.xml><?xml version="1.0" encoding="utf-8"?>
<sst xmlns="http://schemas.openxmlformats.org/spreadsheetml/2006/main" count="1111" uniqueCount="512">
  <si>
    <t>中華民國○年第○季</t>
  </si>
  <si>
    <t>單位：元</t>
  </si>
  <si>
    <t>機關名稱</t>
  </si>
  <si>
    <t>宣導項目、標題及內容</t>
  </si>
  <si>
    <t>標案/契約名稱</t>
  </si>
  <si>
    <t>媒體類型</t>
  </si>
  <si>
    <t>宣導期程</t>
  </si>
  <si>
    <t>執行單位</t>
  </si>
  <si>
    <t>預算來源</t>
  </si>
  <si>
    <t>預算科目</t>
  </si>
  <si>
    <t>執行金額</t>
  </si>
  <si>
    <t>受委託廠商名稱</t>
  </si>
  <si>
    <t>預期效益</t>
  </si>
  <si>
    <t>刊登或託播對象</t>
  </si>
  <si>
    <t>備註</t>
  </si>
  <si>
    <t>填表說明：</t>
  </si>
  <si>
    <t>1.</t>
  </si>
  <si>
    <t>本表係依預算法第62條之1規範，凡編列預算於平面媒體、廣播媒體、網路媒體(含社群媒體)及電視媒體辦理政策及業務宣導為填表範圍。</t>
  </si>
  <si>
    <t>2.</t>
  </si>
  <si>
    <t>3.</t>
  </si>
  <si>
    <t>「標案/契約名稱」請填列政府電子採購網之「標案名稱」，倘為小額採購、行政委託及補助案件等無須刊登政府電子採購網者，則以辦理媒體政策及業務宣導相關文件（如契約等）之案名填列。</t>
  </si>
  <si>
    <t>4.</t>
  </si>
  <si>
    <t>「宣導期程」請依委託製播宣導之涵蓋期程，並針對季內刊登(播出)時間或次數填列，如109.10.1-109.12.31(涵蓋期程)；109.10.1、109.12.1(播出時間)或2次(刊登次數)。</t>
  </si>
  <si>
    <t>5.</t>
  </si>
  <si>
    <t>「執行單位」係指各機關或國營事業之內部業務承辦單位。</t>
  </si>
  <si>
    <t>6.</t>
  </si>
  <si>
    <t>「預算來源」請查填總預算、○○特別預算、國營事業、非營業特種基金或財團法人預算。</t>
  </si>
  <si>
    <t>7.</t>
  </si>
  <si>
    <t>「預算科目」屬總預算、特別預算及政事型特種基金請填至業務(工作)計畫；業權型基金填至損益表（收支餘絀表）3級科目（xx成本或xx費用）；財團法人填至收支營運表3級科目（xx支出或xx費用）。</t>
  </si>
  <si>
    <t>8.</t>
  </si>
  <si>
    <t>機關如有公益或廠商回饋免費廣告等補充說明，請列入備註欄表達。</t>
  </si>
  <si>
    <t>OOO機關</t>
    <phoneticPr fontId="16" type="noConversion"/>
  </si>
  <si>
    <t>OOO特別預算</t>
    <phoneticPr fontId="21" type="noConversion"/>
  </si>
  <si>
    <r>
      <rPr>
        <u/>
        <sz val="12"/>
        <color rgb="FF000000"/>
        <rFont val="標楷體"/>
        <family val="4"/>
        <charset val="136"/>
      </rPr>
      <t>「機關名稱」應包含國營事業、基金、財團法人，</t>
    </r>
    <r>
      <rPr>
        <sz val="12"/>
        <color rgb="FF000000"/>
        <rFont val="標楷體"/>
        <family val="4"/>
        <charset val="136"/>
      </rPr>
      <t>所稱之財團法人，係指政府捐助基金50％以上成立之財團法人。</t>
    </r>
  </si>
  <si>
    <t>媒體政策及業務宣導執行情形表</t>
    <phoneticPr fontId="21" type="noConversion"/>
  </si>
  <si>
    <t>OOO基金</t>
    <phoneticPr fontId="21" type="noConversion"/>
  </si>
  <si>
    <t>OOO財團法人</t>
    <phoneticPr fontId="21" type="noConversion"/>
  </si>
  <si>
    <t>OOO機關</t>
    <phoneticPr fontId="21" type="noConversion"/>
  </si>
  <si>
    <t>內政部主管</t>
    <phoneticPr fontId="16" type="noConversion"/>
  </si>
  <si>
    <t>內政部</t>
  </si>
  <si>
    <t>廣播媒體</t>
  </si>
  <si>
    <t>內政部</t>
    <phoneticPr fontId="21" type="noConversion"/>
  </si>
  <si>
    <t>網路媒體</t>
  </si>
  <si>
    <t>總預算</t>
  </si>
  <si>
    <t>電視媒體</t>
  </si>
  <si>
    <t>內政部主管公務預算合計</t>
    <phoneticPr fontId="21" type="noConversion"/>
  </si>
  <si>
    <t>警政署及所屬</t>
    <phoneticPr fontId="21" type="noConversion"/>
  </si>
  <si>
    <t>消防署及所屬</t>
    <phoneticPr fontId="21" type="noConversion"/>
  </si>
  <si>
    <t>消防署</t>
  </si>
  <si>
    <t>住宅用火災警報器宣導</t>
  </si>
  <si>
    <t>107年防災宣導媒體通路採購案</t>
  </si>
  <si>
    <t>宣導安裝住宅用火災警報器的重要性，以降低火災所帶來之傷亡</t>
  </si>
  <si>
    <t>華視、民視、台視、中視</t>
  </si>
  <si>
    <t>公益託播(影片為107年製作)</t>
  </si>
  <si>
    <t>防範爐火烹調火災宣導</t>
  </si>
  <si>
    <t>109年防災宣導媒體通路採購案</t>
  </si>
  <si>
    <t>宣導防範爐火烹調火災的重要性，以降低火災所帶來之傷亡</t>
  </si>
  <si>
    <t>公益託播(影片為109年製作)</t>
  </si>
  <si>
    <t>防範電氣火災宣導</t>
  </si>
  <si>
    <t>111年防災宣導媒體採購案</t>
  </si>
  <si>
    <t>宣導防範電氣火災的重要性，以降低火災所帶來之傷亡</t>
  </si>
  <si>
    <t>公益託播(影片為111年製作)</t>
  </si>
  <si>
    <t>火場生存術</t>
  </si>
  <si>
    <t>內政部消防署「火場逃生教育宣導影片製作」採購案</t>
  </si>
  <si>
    <t>宣導正確的避難逃生觀念，以降低火災所帶來之傷亡</t>
  </si>
  <si>
    <t>防震宣導-有備無患臨震不亂</t>
  </si>
  <si>
    <t>105年防災宣導媒體通路採購案</t>
  </si>
  <si>
    <t>災害管理組</t>
  </si>
  <si>
    <t>華視、民視、台視、中視、原住民族電視台</t>
  </si>
  <si>
    <t>公益託播(影片為105年製作)</t>
  </si>
  <si>
    <t>中央警察大學</t>
    <phoneticPr fontId="21" type="noConversion"/>
  </si>
  <si>
    <t>無</t>
    <phoneticPr fontId="16" type="noConversion"/>
  </si>
  <si>
    <t>移民署</t>
    <phoneticPr fontId="21" type="noConversion"/>
  </si>
  <si>
    <t>建築研究所</t>
    <phoneticPr fontId="21" type="noConversion"/>
  </si>
  <si>
    <t>空中勤務總隊</t>
    <phoneticPr fontId="21" type="noConversion"/>
  </si>
  <si>
    <t>內政部主管非營業特種基金合計</t>
    <phoneticPr fontId="21" type="noConversion"/>
  </si>
  <si>
    <t>營建建設基金</t>
    <phoneticPr fontId="21" type="noConversion"/>
  </si>
  <si>
    <t xml:space="preserve"> 1.住宅基金</t>
    <phoneticPr fontId="21" type="noConversion"/>
  </si>
  <si>
    <t xml:space="preserve"> 2.新市鎮開發基金</t>
    <phoneticPr fontId="21" type="noConversion"/>
  </si>
  <si>
    <t>無</t>
    <phoneticPr fontId="21" type="noConversion"/>
  </si>
  <si>
    <t xml:space="preserve"> 3.中央都市更新基金</t>
    <phoneticPr fontId="21" type="noConversion"/>
  </si>
  <si>
    <t>實施平均地權基金</t>
    <phoneticPr fontId="21" type="noConversion"/>
  </si>
  <si>
    <t>新住民發展基金</t>
    <phoneticPr fontId="21" type="noConversion"/>
  </si>
  <si>
    <t>研發及產業訓儲替代役基金</t>
    <phoneticPr fontId="21" type="noConversion"/>
  </si>
  <si>
    <t>警察消防海巡移民空勤人員及協勤民力安全基金</t>
    <phoneticPr fontId="21" type="noConversion"/>
  </si>
  <si>
    <t>國土永續發展基金</t>
    <phoneticPr fontId="21" type="noConversion"/>
  </si>
  <si>
    <t>前瞻基礎建設計畫特別預算（第3期、第4期）</t>
    <phoneticPr fontId="21" type="noConversion"/>
  </si>
  <si>
    <t>內政部主管財團法人合計</t>
    <phoneticPr fontId="21" type="noConversion"/>
  </si>
  <si>
    <t>財團法人二二八事件紀念基金會</t>
    <phoneticPr fontId="16" type="noConversion"/>
  </si>
  <si>
    <t>無</t>
  </si>
  <si>
    <t>財團法人中央營建技術顧問研究社</t>
    <phoneticPr fontId="16" type="noConversion"/>
  </si>
  <si>
    <t>財團法人臺灣營建研究院</t>
    <phoneticPr fontId="16" type="noConversion"/>
  </si>
  <si>
    <t>財團法人臺灣省義勇人員安全濟助基金會</t>
    <phoneticPr fontId="16" type="noConversion"/>
  </si>
  <si>
    <t>財團法人警察學術研究基金會</t>
    <phoneticPr fontId="16" type="noConversion"/>
  </si>
  <si>
    <t>財團法人義勇消防人員安全濟助基金會</t>
    <phoneticPr fontId="16" type="noConversion"/>
  </si>
  <si>
    <t>財團法人消防發展基金會</t>
    <phoneticPr fontId="16" type="noConversion"/>
  </si>
  <si>
    <t>財團法人台灣建築中心</t>
    <phoneticPr fontId="16" type="noConversion"/>
  </si>
  <si>
    <t>財團法人威權統治時期國家不法行為被害者權利回復基金會</t>
    <phoneticPr fontId="16" type="noConversion"/>
  </si>
  <si>
    <r>
      <rPr>
        <u/>
        <sz val="11"/>
        <color rgb="FF000000"/>
        <rFont val="標楷體"/>
        <family val="4"/>
        <charset val="136"/>
      </rPr>
      <t>「機關名稱」應包含國營事業、基金、財團法人，</t>
    </r>
    <r>
      <rPr>
        <sz val="11"/>
        <color rgb="FF000000"/>
        <rFont val="標楷體"/>
        <family val="4"/>
        <charset val="136"/>
      </rPr>
      <t>所稱之財團法人，係指政府捐助基金50％以上成立之財團法人。</t>
    </r>
  </si>
  <si>
    <t>提升民眾防震知識，以維護生命安全</t>
  </si>
  <si>
    <t>防颱宣導-當颱風來襲</t>
  </si>
  <si>
    <t>內政部消防署106年防災宣導媒體通路採購案</t>
  </si>
  <si>
    <t>提升民眾防颱準備知識，以維護生命安全</t>
  </si>
  <si>
    <t>公益託播(影片為106年製作)</t>
  </si>
  <si>
    <t>入出國及移民管理業務</t>
  </si>
  <si>
    <t>財團法人二二八事件紀念基金會</t>
    <phoneticPr fontId="21" type="noConversion"/>
  </si>
  <si>
    <t>活動宣傳/
展覽宣傳</t>
  </si>
  <si>
    <t>LINE@生活圈之二二八國家紀念館</t>
  </si>
  <si>
    <t>財團法人預算</t>
  </si>
  <si>
    <t>台灣連線股份有限公司</t>
  </si>
  <si>
    <t>Line</t>
  </si>
  <si>
    <t>Facebook</t>
  </si>
  <si>
    <t>移民事務組</t>
  </si>
  <si>
    <t>民政業務</t>
  </si>
  <si>
    <t>112年金門國家公園傳統聚落推動下水道建設政策及改善周邊道路環境成果宣導</t>
  </si>
  <si>
    <t>112年金門國家公園傳統聚落推動下水道建設政策及改善周邊道路環境成果宣導專業服務案</t>
  </si>
  <si>
    <t>平面媒體</t>
  </si>
  <si>
    <t xml:space="preserve">112.05.02-112.11.20(涵蓋期程)
112.05.02-112.11.20(辦理期程)
</t>
  </si>
  <si>
    <t>財團法人台北市基督教救世傳播協會</t>
  </si>
  <si>
    <t>推廣金門國家公園管理處辦理傳統聚落推動下水道建設政策及改善周邊道路環境成果宣導理念及活動宣導</t>
  </si>
  <si>
    <t>大家說英語雜誌</t>
  </si>
  <si>
    <t>下水道管理業務</t>
  </si>
  <si>
    <t>三立電視股份有限公司</t>
  </si>
  <si>
    <t>民視新聞台、民視台灣台、民視第一台、民視無線台</t>
  </si>
  <si>
    <t>城鄉建設-提升道路品質計畫</t>
  </si>
  <si>
    <t>111年前瞻基礎建設計畫-提升道路品質計畫「樂活街道自在同行」廣播推展</t>
  </si>
  <si>
    <t>正聲廣播股份有限公司</t>
  </si>
  <si>
    <t>正聲廣播電台</t>
  </si>
  <si>
    <t>正聲APP、正聲&amp;主持人臉書粉絲團</t>
  </si>
  <si>
    <t>國土管理署</t>
  </si>
  <si>
    <t>下水道建設組</t>
  </si>
  <si>
    <t>都市基礎工程組</t>
  </si>
  <si>
    <t>邀請社福團體、專家學者、政府部門共同推廣打造友善公共空間，伸張共共通行權，塑造以人為本優質生活空間</t>
  </si>
  <si>
    <t>預防調查組</t>
  </si>
  <si>
    <t>網路媒體</t>
    <phoneticPr fontId="21" type="noConversion"/>
  </si>
  <si>
    <t>第一處及第二處</t>
    <phoneticPr fontId="21" type="noConversion"/>
  </si>
  <si>
    <t>增加訊息觸及率及來館人數。</t>
    <phoneticPr fontId="21" type="noConversion"/>
  </si>
  <si>
    <t>二二八國家紀念館Facebook</t>
    <phoneticPr fontId="21" type="noConversion"/>
  </si>
  <si>
    <t>免費刊登</t>
    <phoneticPr fontId="21" type="noConversion"/>
  </si>
  <si>
    <t>住宅基金</t>
  </si>
  <si>
    <t>300億元租金補貼政策宣導</t>
  </si>
  <si>
    <t>112-113年300億元租金補貼暨公益出租人媒體宣導案</t>
  </si>
  <si>
    <t>住宅發展組</t>
  </si>
  <si>
    <t>非營業特種基金</t>
  </si>
  <si>
    <t>業務費用</t>
  </si>
  <si>
    <t>期望透過多元廣宣，讓更多民眾了解300億租金補貼的政策理念及針對不同族群加碼補貼，並鼓勵民眾踴躍申辦。</t>
  </si>
  <si>
    <t>FaceBook PPA Video貼文影片</t>
  </si>
  <si>
    <t>Youtube trueview可略過廣告</t>
  </si>
  <si>
    <t>飛碟聯播網</t>
  </si>
  <si>
    <t>HIT FM聯播網</t>
  </si>
  <si>
    <t>免費加值。</t>
  </si>
  <si>
    <t>三立新聞網 Youtube頻道刊登</t>
  </si>
  <si>
    <t>社會住宅包租代管政策宣導</t>
  </si>
  <si>
    <t>112年度社會住宅包租代管行銷宣導委託專業服務案</t>
  </si>
  <si>
    <t>士奇傳播整合行銷股份有限公司</t>
  </si>
  <si>
    <t>期望透過多元廣宣，讓民眾了解社會住宅包租代管的政策理念及政府提供多項優惠措施及協助，以翻轉一般民眾對於自行出租的觀念。</t>
  </si>
  <si>
    <t>中產以下自用住宅貸款戶支持專案</t>
  </si>
  <si>
    <t>「中產以下自用住宅貸款戶支持專案」小型記者會及部長宣導短片拍攝</t>
  </si>
  <si>
    <t>本專案90線諮詢服務專線自112年5月16日開放及自6月1日起受理至12月29日，透過媒體廣宣，可讓民眾了解服務管道及申辦期程，有利民眾踴躍申辦。</t>
  </si>
  <si>
    <t>原住民電視台、華視、中視、台視、民視</t>
  </si>
  <si>
    <t>公益托播。</t>
  </si>
  <si>
    <t>私有建築物耐震弱層補強</t>
  </si>
  <si>
    <t>112年私有建築物耐震弱層補強政策行銷宣導案</t>
  </si>
  <si>
    <t>民視文化事業股份有限公司</t>
  </si>
  <si>
    <t>宣傳耐震補強之重要性與獎補助措施，加強民眾房屋耐震補強安全意識並鼓勵踴躍申請。</t>
  </si>
  <si>
    <t>加值回饋項目。</t>
  </si>
  <si>
    <t>Google關鍵字廣告</t>
  </si>
  <si>
    <t>LINE LAP</t>
  </si>
  <si>
    <t>社會住宅政策宣導</t>
  </si>
  <si>
    <t>「112年度社會住宅行銷宣導」委託專業服務案</t>
  </si>
  <si>
    <t>向國人說明現行「直接興建社會住宅」推動業務，讓民眾瞭解中央與地方政府致力興辦高品質無障礙的社會住宅。</t>
  </si>
  <si>
    <t>新住民發展基金</t>
  </si>
  <si>
    <t>111年度新住民專屬新聞網站維運案-「Taiwan我來了-新住民全球新聞網」</t>
  </si>
  <si>
    <t>111年度新住民專屬新聞網站維運案</t>
  </si>
  <si>
    <t>秘書室</t>
  </si>
  <si>
    <t>辦理新住民家庭成長及子女托育、多元文化計畫</t>
  </si>
  <si>
    <t>思索柏股份有限公司</t>
  </si>
  <si>
    <t>藉由提供新住民及關注新住民議題之民眾多元資訊，提高網站使用受眾數量、質性及廣度。</t>
  </si>
  <si>
    <t>新住民全球新聞網、Facebook、Google關鍵字、Google多媒體聯播網、Line、IG</t>
  </si>
  <si>
    <t>新住民培力發展資訊網</t>
  </si>
  <si>
    <t>112年新住民培力發展資訊網站推廣服務案</t>
  </si>
  <si>
    <t>辦理新住民創新服務、人才培力及活化產業發展計畫</t>
  </si>
  <si>
    <t>宜誠資訊股份有限公司</t>
  </si>
  <si>
    <t>藉由網路活動提供新住民最新資訊及新住民關心之議題，並推廣本網站，提高網站使用受眾。</t>
  </si>
  <si>
    <t>新住民培力發展資訊網、Google多媒體聯播網、Line</t>
  </si>
  <si>
    <t>食農教育廣播劇：「東南亞的滋味小劇場」、「鱻味in Asia」、「瓜味in Asia」</t>
  </si>
  <si>
    <t>東南亞食育廣播劇宣導計畫</t>
  </si>
  <si>
    <t>社團法人大享食育協會</t>
  </si>
  <si>
    <t>以東南亞飲食等內容製作食農教育廣播短劇，讓聽眾更了解東南亞文化。</t>
  </si>
  <si>
    <t>姊妹電台及Bravo電台</t>
  </si>
  <si>
    <t>屬新住民發展基金補助民間團體辦理宣導計畫。</t>
  </si>
  <si>
    <t>大享食育協會官方網站、Facebook</t>
  </si>
  <si>
    <t>哈囉！聽見東南亞</t>
  </si>
  <si>
    <t>112年度雲嘉南多元文化宣導：哈囉！聽見東南亞</t>
  </si>
  <si>
    <t>雲林縣紫色姊妹協會</t>
  </si>
  <si>
    <t>藉由廣播節目認識關於東南亞與世界之點滴，從不同角度換位思考，引領聽眾認識新住民多元文化。</t>
  </si>
  <si>
    <t>姊妹電台</t>
  </si>
  <si>
    <t>Apple Podcast、Google Podcast、Spotify等Podcast平台、Facebook、Youtube</t>
  </si>
  <si>
    <t>「新住民心人生」、「Fun心住台灣」及「新住民談生活」</t>
  </si>
  <si>
    <t>112年新住民心台灣-ICRT廣播電台節目宣傳專案</t>
  </si>
  <si>
    <t>財團法人台北國際社區文化基金會</t>
  </si>
  <si>
    <t>藉由廣播節目邀請新住民分享在臺灣生活經驗，增進國人對新住民的認識，以及不同族群間尊重與包容。</t>
  </si>
  <si>
    <t>台北國際社區廣播電台</t>
  </si>
  <si>
    <t>Apple Podcast、Google Podcast、Spotify等Podcast平台、Facebook、ICRT官方網站</t>
  </si>
  <si>
    <t>緣來～在寶島</t>
  </si>
  <si>
    <t>112年度【緣來～在寶島】全國性廣播宣導節目</t>
  </si>
  <si>
    <t>社團法人中華外籍配偶暨勞工之聲協會</t>
  </si>
  <si>
    <t>藉由廣播節目使新住民了解自身權益，增進民眾對多元文化認識。</t>
  </si>
  <si>
    <t>中廣新聞網</t>
  </si>
  <si>
    <t>Apple Podcast、Google Podcast、Spotify等Podcast平台</t>
  </si>
  <si>
    <t>新生報到-我們在台灣</t>
  </si>
  <si>
    <t>社團法人新竹市愛惜社區推展協會</t>
  </si>
  <si>
    <t>藉由廣播節目邀請新住民分享在臺灣與故鄉生命經驗，促進國人對新住民理解與尊重。</t>
  </si>
  <si>
    <t>IC之音‧竹科廣播電台</t>
  </si>
  <si>
    <t>Apple Podcast、Google Podcast、Spotify等Podcast平台、IC之音數位音頻網站AOD</t>
  </si>
  <si>
    <t>我們一家人-臺灣新住力節目宣傳及託播</t>
  </si>
  <si>
    <t>112年度新住民影音紀實報導計畫</t>
  </si>
  <si>
    <t>藉由製播新住民專屬專題新聞與報導性節目，並舉辦培力活動等，以擴大服務新住民及其家庭，促進文化融合、鼓勵新住民社會參與並彰顯新住民新力量。</t>
  </si>
  <si>
    <t>含廠商回饋</t>
  </si>
  <si>
    <t>保障新住民寬頻上網計畫(宣導影片)</t>
  </si>
  <si>
    <t>112年保障新住民寬頻上網計畫委外服務案</t>
  </si>
  <si>
    <t>移民資訊組</t>
  </si>
  <si>
    <t>巨匠電腦股份有限公司</t>
  </si>
  <si>
    <t>藉由影片宣導保障新住民寬頻上網計畫內容，增加民眾對於該計畫之了解，並增加新住民參與意願，逐步縮短數位落差。</t>
  </si>
  <si>
    <t>本部移民署全球資訊網、新住民數位資訊e網、Youtube</t>
  </si>
  <si>
    <t>廠商回饋</t>
  </si>
  <si>
    <t>研發及產業訓儲替代役基金</t>
  </si>
  <si>
    <t>112年研發替代役員額申請核配勞務委託服務案</t>
  </si>
  <si>
    <t>內政部替代役訓練及管理中心</t>
  </si>
  <si>
    <t>員額審查核配、役男報名甄選及成效管考計畫</t>
  </si>
  <si>
    <t>台北市電腦商業同業公會</t>
  </si>
  <si>
    <t>建置研發替代役制度社群諮詢平台，以利宣導並強化與用人單位業務連結，並廣為傳達相關資訊。</t>
  </si>
  <si>
    <t>研發替代役LINE官方帳號</t>
  </si>
  <si>
    <t>執行金額係設計文宣資料等費用</t>
  </si>
  <si>
    <t>政治獻金捐贈規範宣導及殯葬消費觀念宣導</t>
  </si>
  <si>
    <t>政治獻金捐贈規範暨殯葬消費觀念宣導短片託播委外服務案</t>
  </si>
  <si>
    <t>民政司、宗教及禮制司</t>
  </si>
  <si>
    <t>博聲廣告有限公司</t>
  </si>
  <si>
    <t>合作社制度推廣</t>
  </si>
  <si>
    <t>112年度合作社動畫短片、數位教材製作及託播案</t>
  </si>
  <si>
    <t>社會行政業務</t>
  </si>
  <si>
    <t>飛豬影業有限公司</t>
  </si>
  <si>
    <t>國土管理署及所屬(原營建署及所屬)</t>
    <phoneticPr fontId="21" type="noConversion"/>
  </si>
  <si>
    <t>媒體政策及業務宣導執行情形表</t>
    <phoneticPr fontId="21" type="noConversion"/>
  </si>
  <si>
    <t>國家公園署及所屬(原營建署及所屬)</t>
    <phoneticPr fontId="21" type="noConversion"/>
  </si>
  <si>
    <t>內政部移民署</t>
  </si>
  <si>
    <t>警政署</t>
  </si>
  <si>
    <t>車禍現場拍照錄影五原則</t>
  </si>
  <si>
    <t>製作「車禍現場拍照錄影五原則」影片案</t>
  </si>
  <si>
    <t>交通組</t>
  </si>
  <si>
    <t>提供民眾正確交安資訊，強化政策溝通，提升宣導效益</t>
  </si>
  <si>
    <t>臺視、中視、華視、民視、原視</t>
  </si>
  <si>
    <t>公益託播</t>
  </si>
  <si>
    <t>遵守行人路權 路口大家安全</t>
  </si>
  <si>
    <t>製作「遵守行人路權 路口大家安全」影片案</t>
  </si>
  <si>
    <t>交通事故Q&amp;A-當事人權益篇</t>
  </si>
  <si>
    <t>製作「交通事故Q&amp;A-當事人權益篇」影片案</t>
  </si>
  <si>
    <t>行車有禮─路口停讓才安全</t>
  </si>
  <si>
    <t>製作「行車有禮─路口停讓才安全」影片案</t>
  </si>
  <si>
    <t>刑事警察局</t>
  </si>
  <si>
    <t>「防制假投資詐騙手法」犯罪預防宣導短片</t>
  </si>
  <si>
    <t>製作「防制假投資詐騙手法」(反詐騙)犯罪預防宣導短片案</t>
  </si>
  <si>
    <t>預防科</t>
  </si>
  <si>
    <t>提升全民防詐意識及有效阻絕集團施詐管道</t>
  </si>
  <si>
    <t>「認識詐騙-黑面」犯罪預防宣導短片</t>
  </si>
  <si>
    <t>製作「黑面(林郁順)防詐時尚秀系列」宣導影片案</t>
  </si>
  <si>
    <t>宣導民眾各類詐騙手法及話術</t>
  </si>
  <si>
    <t>「孤毒的剪影」動畫短片</t>
  </si>
  <si>
    <t>製作「孤毒的剪影」動畫宣導短片案</t>
  </si>
  <si>
    <t>從家庭角度切入毒品議題，強化國人對毒品危害之認知</t>
  </si>
  <si>
    <t>刑事警察業務</t>
  </si>
  <si>
    <t>CIB局長室Facebook粉絲專頁、165全民防騙Facebook粉絲專頁、cib_tw Instagram官方帳號、內政部警政署刑事警察局CIB YouTube官方頻道、刑事警察局全球資訊網、165全民防騙網</t>
  </si>
  <si>
    <t>112年反詐影片製拍及媒體行銷計畫</t>
  </si>
  <si>
    <t>CIB局長室Facebook粉絲專頁、165全民防騙Facebook粉絲專頁、cib_tw Instagram官方帳號、內政部警政署刑事警察局CIB YouTube官方頻道、刑事警察局全球資訊網、165全民防騙網、5大網路通路廣告(Google影音聯播網、Youtube、FB、IG、LINE)及聯播網影音廣告(論壇、社群、新聞、美食、旅遊、電玩遊戲、音樂、醫療保健、資訊科技)、APP聯播網影音廣告(交通、攝影、生活資訊、遊戲、工具、影音、新聞、美食、金融、OTT)</t>
  </si>
  <si>
    <t>手機蓋板廣告-防詐廣告推播</t>
  </si>
  <si>
    <t>透過多家知名網路新聞媒體投放蓋板聯播網廣告，進行防詐廣告推播，吸引民眾點閱，以期加強民眾印象，提升反詐騙宣導效果</t>
  </si>
  <si>
    <t>商業周刊、天下雜誌、TVBS新聞、東森新聞、Ettoday東森新聞雲、台視新聞、中視新聞、聯合報、民視新聞、自由時報等網路新聞媒體</t>
  </si>
  <si>
    <t>YOYO Live Show 與民有約</t>
  </si>
  <si>
    <t>製作112年度法律宣導直播「YOYO Live Show與民有約」案</t>
  </si>
  <si>
    <t>1、正聲廣播股份有限公司
2、原采有限公司</t>
  </si>
  <si>
    <t>以反詐騙犯罪預防宣導為主題，建立民眾反詐概念及法律知識</t>
  </si>
  <si>
    <t>正聲廣播(FM104.1)</t>
  </si>
  <si>
    <t>國家公園署</t>
  </si>
  <si>
    <t>臺灣國家公園臉書粉絲專頁維運</t>
  </si>
  <si>
    <t>112年臺灣國家公園入口網站及社群經營維運案</t>
  </si>
  <si>
    <t xml:space="preserve">112.01.03-112.12.15(涵蓋期程)
112.01.03-112.11.30(辦理期程)
</t>
  </si>
  <si>
    <t>保育解說組</t>
  </si>
  <si>
    <t>公園規劃業務</t>
  </si>
  <si>
    <t>嘉仕合科技股份有限公司</t>
  </si>
  <si>
    <t>推廣國家公園理念及活動宣導</t>
  </si>
  <si>
    <t>臺灣國家公園臉書粉絲專頁</t>
  </si>
  <si>
    <t>國家公園生物多樣性地理資訊系統臉書粉絲專頁維運</t>
  </si>
  <si>
    <t>112年國家公園生物多樣性地理資訊系統資料庫擴充暨維運計畫</t>
  </si>
  <si>
    <t xml:space="preserve">112.04.17-112.12.15(涵蓋期程)
112.05.01-112.11.30(辦理期程)
</t>
  </si>
  <si>
    <t>崧旭資訊股份有限公司</t>
  </si>
  <si>
    <t>國家公園生物多樣性地理資訊系統臉書粉絲專頁</t>
  </si>
  <si>
    <t>解說教育課</t>
  </si>
  <si>
    <t>標題：「走遍陽明山」尋寶任務
內容：藉由16條步道活動，推廣登山教育、離線地圖使用及國家公園步道分級。</t>
  </si>
  <si>
    <t>陽明山步道系統活動設計案</t>
  </si>
  <si>
    <t>陽明山國家公園經營管理</t>
  </si>
  <si>
    <t>永悅健康股份有限公司</t>
  </si>
  <si>
    <t>健行筆記官網</t>
  </si>
  <si>
    <t>太魯閣國家公園管理處</t>
  </si>
  <si>
    <t>太魯閣國家公園經營管理</t>
  </si>
  <si>
    <t>台江國家公園管理處</t>
  </si>
  <si>
    <t>台江里海遊程活動行銷宣傳</t>
  </si>
  <si>
    <t>110-112年曾文溪口濕地台江里海旅遊暨行銷示範計畫</t>
  </si>
  <si>
    <t>企劃經理科</t>
  </si>
  <si>
    <t>台江國家公園經營管理</t>
  </si>
  <si>
    <t>魚鄉文化事業有限公司</t>
  </si>
  <si>
    <t>推廣台江指標型社區遊程</t>
  </si>
  <si>
    <t>台江里海臉書粉絲專頁</t>
  </si>
  <si>
    <t>本部國土管理署官方Facebook</t>
  </si>
  <si>
    <t>三立新聞公共訊息服務</t>
  </si>
  <si>
    <t>三立新聞網臉書粉絲團</t>
  </si>
  <si>
    <t>本案總經費11萬元，10月播出6日計6萬6,000元，11月播出4日計4萬4,000元。</t>
  </si>
  <si>
    <t>Facebook/Instagram
貼文廣告</t>
  </si>
  <si>
    <t>本案總經費11萬3,500元，10月播出6日計6萬8,100元，11月播出4日計4萬5,400元。</t>
  </si>
  <si>
    <t>本案總經費11萬1,500元，10月播出6日計6萬6,900元，11月播出4日計4萬4,600元。</t>
  </si>
  <si>
    <t>APP聯播</t>
  </si>
  <si>
    <t>本案總經費11萬2,500元，10月播出6日計6萬7,500元，11月播出4日計4萬5,000元。</t>
  </si>
  <si>
    <t>親子網站聯播：babyhome、媽咪拜、媽媽寶寶、親子天下</t>
  </si>
  <si>
    <t>本案總經費9萬4,750元，10月播出6日計5萬6,850元，11月播出4日計3萬7,900元。</t>
  </si>
  <si>
    <t>租屋網站聯播：鉅亨房屋網、yes319、housebe、housetour</t>
  </si>
  <si>
    <t>TVBS新聞台、TVBS、三立新聞、三立財經、東森新聞、東森財經、民視新聞、三立台灣、三立都會、東森綜合、超視、緯來日本、緯來育樂、中天綜合、中天娛樂、民視、民視台灣、東森電影、東森洋片、緯來電影、東森戲劇、八大戲劇、八大娛樂、緯來體育、Eleven體育1台、Eleven體育2台</t>
  </si>
  <si>
    <t>本案總經費195萬9,600元，10月播出16日計156萬7,680元，11月播出4日計39萬1,920元。</t>
  </si>
  <si>
    <t>Google LBS</t>
  </si>
  <si>
    <t>手遊APP聯播：udn news、壹蘋新聞網、自由時報、愛料理、鉅亨網</t>
  </si>
  <si>
    <t>MOD數位台</t>
  </si>
  <si>
    <t>本案總經費16萬7,327元，10月播出7日計9萬7,607元，11月播出5日計6萬9,720元。</t>
  </si>
  <si>
    <t>正聲AM電台</t>
  </si>
  <si>
    <t>本案總經費13萬1,328元，10月播出7日計7萬6,608元，11月播出5日計5萬4,720元。</t>
  </si>
  <si>
    <t>三立新聞網 廣告版位</t>
  </si>
  <si>
    <t>推廣新住民交流平臺(數位生活一點通)</t>
  </si>
  <si>
    <t>藉由網路活動宣導有關新住民交流平臺多元文化內容，增加民眾對於該平臺之了解及參與度。</t>
  </si>
  <si>
    <t>本部移民署全球資訊網、新住民數位資訊e網、Line</t>
  </si>
  <si>
    <t>112.11.1-112.11.21</t>
  </si>
  <si>
    <t>有線電視臺(非凡新聞臺、寰宇新聞臺)</t>
  </si>
  <si>
    <t>合作及人民團體司</t>
  </si>
  <si>
    <t>網路宣導（自由時報新聞網之電腦版首頁）。</t>
  </si>
  <si>
    <t>112.11.1-112.11.30</t>
  </si>
  <si>
    <t>112.11.1-112.11.30</t>
    <phoneticPr fontId="16" type="noConversion"/>
  </si>
  <si>
    <t>本案總經費為830,000元(內政部國家公園署分攤280,000元；下水道建設組分攤300,000元；前瞻第4期特別預算-都市基礎工程組分攤250,000元)，截至10月底已執行257,142元，11月份執行42,858元，合計已執行300,000元。</t>
  </si>
  <si>
    <t>本項總經費為43萬元，截至10月底已執行390,000元，11月份執行40,000元，合計已執行430,000元。</t>
  </si>
  <si>
    <t>本項總經費為133,000元，截至10月底已執行114,000元，11月份執行19,000元，合計已執行133,000元。</t>
  </si>
  <si>
    <t>本案總經費為830,000元(國家公園署分攤280,000元；國土管理署分攤300,000元；前瞻第4期特別預算-道路工程組分攤250,000元)，截至10月底已執行240,000元，11月份執行40,000元，合計已執行280,000元。</t>
  </si>
  <si>
    <t>112.3.1-112.11.20(涵蓋期程)
112.3.1-112.11.20(播出時間)</t>
  </si>
  <si>
    <t xml:space="preserve">本案總經費為112,922元，截至10月底已執行100,376元，11月份執行12,546元，合計已執行112,922元。
</t>
  </si>
  <si>
    <t>標題：南湖山椒魚。
係配合方舟太魯閣影片製作，約1分鐘精彩短片。</t>
  </si>
  <si>
    <t>「方舟太魯閣」影片製作案</t>
  </si>
  <si>
    <t>112.9.27(上傳刊登)</t>
  </si>
  <si>
    <t>聖多里尼影視傳播有限公司</t>
  </si>
  <si>
    <t>配合方舟太魯閣影片製作，剪輯精彩短片，為完整影片進行前期宣傳，並使民眾認識太魯閣動物及植物生態。</t>
  </si>
  <si>
    <t>Youtube</t>
  </si>
  <si>
    <t>1、補揭露112年9月資訊。
2、「方舟太魯閣」影片製作案免費提供，刊登時無支付額外費用。</t>
  </si>
  <si>
    <t>112.1.1-112.12.31(涵蓋期程)
依契約規定發文50則</t>
  </si>
  <si>
    <t>本項總經費為10萬元，截至11月底已執行10萬元。</t>
  </si>
  <si>
    <t>宣導台江國家公園保育研究生態友善棲地營造黑琵牌水產品推廣業務</t>
  </si>
  <si>
    <t>小額採購奉核簽</t>
  </si>
  <si>
    <t>113.01-113.12(涵蓋期程)
112.11.27(刊登1次)</t>
  </si>
  <si>
    <t>保育研究科</t>
  </si>
  <si>
    <t>台江國家公園保育研究</t>
  </si>
  <si>
    <t>臺灣中華日報社股份有限公司</t>
  </si>
  <si>
    <t>推廣台江國家公園保育研究業務</t>
  </si>
  <si>
    <t>中華日報113年農民曆</t>
  </si>
  <si>
    <t>國家自然公園管理處</t>
  </si>
  <si>
    <t>進城藝遊－舊城參。零。壹</t>
  </si>
  <si>
    <t>「進城藝遊－舊城參。零。壹」表演活動委託專業服務案</t>
  </si>
  <si>
    <t>保育解說科</t>
  </si>
  <si>
    <t>國家自然公園經營管理</t>
  </si>
  <si>
    <t>卡芙創意設計行銷有限公司</t>
  </si>
  <si>
    <t>建置專屬本活動之網路頁面，提供更完善的活動資訊，讓民眾可以了解；利用不同平台及團隊本身的客群推廣行銷。</t>
  </si>
  <si>
    <t>網路及主辦及各單位粉絲專頁，計11張圖。</t>
  </si>
  <si>
    <t>112.11.18-112.11.20</t>
  </si>
  <si>
    <t>提高民眾對於活動內容的認識</t>
  </si>
  <si>
    <t>港都 慶聯
一天200檔
，共600檔次。</t>
  </si>
  <si>
    <t>112.11.24-112.11.25
09:00-17:00
19:00-07:00</t>
  </si>
  <si>
    <t>增加活動曝光率</t>
  </si>
  <si>
    <t>Hit FM 聯播網，計38檔次。</t>
  </si>
  <si>
    <t>陽明山國家公園管理處</t>
    <phoneticPr fontId="16" type="noConversion"/>
  </si>
  <si>
    <r>
      <t>可以增加</t>
    </r>
    <r>
      <rPr>
        <sz val="12"/>
        <color rgb="FFFF0000"/>
        <rFont val="標楷體"/>
        <family val="4"/>
        <charset val="136"/>
      </rPr>
      <t>陽明山國家公園管理處</t>
    </r>
    <r>
      <rPr>
        <sz val="12"/>
        <color theme="1"/>
        <rFont val="標楷體"/>
        <family val="4"/>
        <charset val="136"/>
      </rPr>
      <t>推動登山教育、離線地圖使用及國家公園步道分級等之曝光度。</t>
    </r>
    <phoneticPr fontId="16" type="noConversion"/>
  </si>
  <si>
    <t>本案係宣導費7,500元，預計12月份付款。</t>
    <phoneticPr fontId="16" type="noConversion"/>
  </si>
  <si>
    <t>本案係宣導費9,300元，預計12月份付款。</t>
    <phoneticPr fontId="16" type="noConversion"/>
  </si>
  <si>
    <t>本案係宣導費7,200元，預計12月份付款。</t>
    <phoneticPr fontId="16" type="noConversion"/>
  </si>
  <si>
    <t>111年當前政策推展宣傳委託專業服務案</t>
  </si>
  <si>
    <t>111.12.23-113.06.30
(涵蓋期程)；                        112.06.27-113.06.30
(播出時間)</t>
  </si>
  <si>
    <t>前瞻第3期特別預算</t>
  </si>
  <si>
    <t>以製作影音方式，讓民眾得知改善人行環境方針及成果，並呼籲民眾對公共通行權的認同。</t>
  </si>
  <si>
    <t>三立新聞FB粉絲團、三立新聞網、YT台灣吧、LINE、ETTODAY</t>
  </si>
  <si>
    <t>本案總經費為5,400,000元，6月份執行1,080,000元，合計已執行1,080,000元。</t>
  </si>
  <si>
    <t>111.08.24-113.02.25
(涵蓋期程，不包含機關審查時間)
111.09.22-112.11.30
(撥出時間)(每周播放2則)</t>
  </si>
  <si>
    <t>前瞻第4期特別預算</t>
  </si>
  <si>
    <t>本案總經費為830,000元(國家公園署分攤280,000元；下水道建設組分攤300,000元；前瞻第4期特別預算-都市基礎工程組分攤250,000元)，截至11月份合計已執行250,000元。</t>
  </si>
  <si>
    <t>本案總經費為980,000元，截至111年底已執行196,000元，餘保留至112年度繼續執行。截至112年11月份已執行490,000元，合計已執行686,000元。</t>
    <phoneticPr fontId="16" type="noConversion"/>
  </si>
  <si>
    <t>112.11.1-112.11.30(播出時間)313次(刊登次數)</t>
  </si>
  <si>
    <t>112.11.1-112.11.30(播出時間)326次(刊登次數)</t>
  </si>
  <si>
    <t>112.11.1-112.11.30(播出時間)288次(刊登次數)</t>
  </si>
  <si>
    <t>112.11.1-112.11.30(播出時間)499次(刊登次數)</t>
  </si>
  <si>
    <t>112.11.1-112.11.30(播出時間)；214次(刊登次數)</t>
  </si>
  <si>
    <t>112.11.1-112.11.30(播出時間)；203次(刊登次數)</t>
  </si>
  <si>
    <t>112.11.1-112.11.30(播出時間)；174次(刊登次數)</t>
  </si>
  <si>
    <t>防詐宣導動畫－防制「解除分期付款」詐騙手法</t>
  </si>
  <si>
    <t>製作「防制『解除分期付款』詐騙手法」防詐宣導動畫案</t>
  </si>
  <si>
    <t>112.11.13於網路平臺上架持續宣導</t>
  </si>
  <si>
    <t>黃柏瑞</t>
  </si>
  <si>
    <t>藉由貼近民眾生活之劇情設計及角色對話，吸引民眾目光並產生共鳴，以潛移默化方式使民眾對詐騙關鍵字產生印象，並了解防詐之道</t>
  </si>
  <si>
    <t>「毒境之戰」反毒宣導動畫</t>
  </si>
  <si>
    <t>製作「反毒宣導動畫」案</t>
  </si>
  <si>
    <t>112.11.29於網路平臺上架持續宣導</t>
  </si>
  <si>
    <t>林旅歐</t>
  </si>
  <si>
    <t xml:space="preserve">以暗黑風格的電動遊戲畫面，帶出主角面臨層層毒品關卡，做出不同選擇將導致不同結局之情境，呈現毒品對於身心造成不可逆的殘害侵蝕，以強化年輕族群反毒意識
</t>
  </si>
  <si>
    <t>【機智社團生活】Ep1電商創業社：反詐大使-蔡昌憲</t>
  </si>
  <si>
    <t>透過社團活動老師與學生互動的情境，說明詐騙集團偽裝成假買家的詐騙手法，提醒網路賣家注意，以期加深民眾印象，提升反詐騙宣導效果</t>
  </si>
  <si>
    <t>本案總經費2,295萬8,000元，用於12部主題影片之拍攝、製作及網路媒體宣導，11月份播出4部影片，金額為765萬2,664元，截至11月底共計播出12部影片，金額為2,295萬8,000元</t>
  </si>
  <si>
    <t>【機智社團生活】Ep2量子力學社：喪屍老爸</t>
  </si>
  <si>
    <t>透過社團活動老師與學生互動的情境，說明假網路購物的詐騙手法，以期加深民眾印象，提升反詐騙宣導效果</t>
  </si>
  <si>
    <t>【機智社團生活】Ep3外語交換社：吳鳳</t>
  </si>
  <si>
    <t>透過社團活動老師與學生互動的情境，呈現常見網路交友的詐騙手法，以期加深民眾印象，提升反詐騙宣導效果</t>
  </si>
  <si>
    <t>【機智社團生活】Ep4電競社：統神</t>
  </si>
  <si>
    <t>透過社團活動老師與學生互動的情境，提醒民眾勿為高薪當車手、收簿手以及所需負擔之法律責任，以期加深民眾印象，提升反詐騙宣導效果</t>
  </si>
  <si>
    <t>「#176法客話題｜想詐騙我，沒那麼容易！」反詐宣導Podcast</t>
  </si>
  <si>
    <t>112.11.20於網路平臺上架持續宣導</t>
  </si>
  <si>
    <t>透過訪談形式，分享警察機關與政府部門如何面對詐騙案件，以期建立民眾防詐意識，提升反詐騙宣導效果</t>
  </si>
  <si>
    <t>法客電台 BY 法律白話文運動 Plain Law Radio的Podcast平臺</t>
  </si>
  <si>
    <t>本案總經費191萬5,000元，用於知名網紅合作反詐影片2部、反詐圖文分享30篇及Podcast宣導節目1檔，11月份分享反詐圖文30篇及播出Podcast宣導節目1檔，金額為71萬5,000元，截至11月底共計播出影片2部、分享圖文30篇及播出Podcast宣導節目1檔，金額為191萬5,000元</t>
  </si>
  <si>
    <t>「解除分期付款、假交友、AI變臉、假檢警、假網拍、猜猜我是誰、不明連結、假投資」反詐宣導圖文30篇</t>
  </si>
  <si>
    <t>112.11.2-112.11.27於網路平臺上架持續宣導</t>
  </si>
  <si>
    <t>與橫跨多元類別的30位網紅合作發布反詐圖文，藉由其與粉絲互動之密切性，透過經驗分享、資訊提醒，讓反詐宣導無所不在</t>
  </si>
  <si>
    <t>豬豬隊友 Scott &amp; Wendy、尼胖Nipang、佩吉的生活點滴、Wenwen小姐和寶貝們、妮婭NIYA、54nn我是恩恩、黑羽live、瑩真律師、Ann Chiu安秋、哈囉~I'm 蘋果、欸！凱莉（嘎機長）、Irene麻糬、Guang小光、葉婷、咪蕾、艾芮卡、陽陽YangYang、YO! CINDY、米鹿DeerDeer、wamu醬、沙沙在山上Mountain Sasa、天天-HAN、SUFULAY (yuhsuanfu)、崔璀璨Tristan H.、阿波這一家、低脂卡羅、荒姨、林林林林林依瑩、Linly 靈琍、於沁人計30位的Instagram官方帳號、Facebook粉絲專頁或痞客邦</t>
  </si>
  <si>
    <t xml:space="preserve">112.10.17-112.11.30(涵蓋期程)：
112.11.1-112.11.30於網路平臺上架持續宣導
</t>
  </si>
  <si>
    <t>本案總經費191萬5,000元，網路平台上架期間自112年10月17日至112年11月30日，11月份金額為127萬6,667元，截至11月底金額共計191萬5,000元</t>
  </si>
  <si>
    <t>112.3-112.12(涵蓋期程)；112.11.22(播出時間)；1次(刊登次數)</t>
  </si>
  <si>
    <t>本案總經費含製作費用共計15萬8,631元，播至112年12月，播出次數計10次，11月份播出1次，金額為1萬5,000元，截至11月底共計播出9次，金額為14萬3,631元</t>
  </si>
  <si>
    <t>112.11.1-112.11.30
(播出期間)</t>
  </si>
  <si>
    <t>辦理消除一切形式種族歧視國際公約(ICERD)宣導</t>
  </si>
  <si>
    <t>「112年消除一切形式種族歧視國際公約宣導」委外服務案</t>
  </si>
  <si>
    <t>112.11.17-112.12.15(涵蓋期程)；112.11.17-112.11.30(刊登期間)</t>
  </si>
  <si>
    <t>上品生活科技股份有限公司</t>
  </si>
  <si>
    <t>藉由網路媒體宣導動畫影片，增加民眾對於ICERD之了解。</t>
  </si>
  <si>
    <t>本署全球資訊網、Facebook、華視新聞網、經濟日報、三立新聞網、PCHome新聞網、台灣好新聞、蕃薯藤新聞網、Youtube</t>
  </si>
  <si>
    <t>防制人口販運國際工作坊媒體露出</t>
  </si>
  <si>
    <t>2023防制人口販運國際工作坊委外服務案</t>
  </si>
  <si>
    <t>112.9.1-112.9.30(涵蓋期程)；112.9.6-112.9.7(刊登期間)</t>
  </si>
  <si>
    <t>緻品會議顧問股份有限公司</t>
  </si>
  <si>
    <t>藉由平面媒體、網路媒體等各式宣導方式報導「2023年防制人口販運國際工作坊」，增進民眾對於防制人口販運工作之了解。</t>
  </si>
  <si>
    <t>自立晚報、青年日報</t>
  </si>
  <si>
    <t>本案實際執行金額為2萬7,000元，爰配合減列已揭露之9月執行金額。</t>
  </si>
  <si>
    <t>中時新聞網、Ettoday新聞雲、自由時報電子報、大紀元、番新聞、今日新聞、聯合新聞網、中央通訊社</t>
  </si>
  <si>
    <t>112.9.1-112.9.30(涵蓋期程)；112.9.6-112.9.7(撥出期間)</t>
  </si>
  <si>
    <t>中央廣播電台</t>
  </si>
  <si>
    <t>建築研究所</t>
  </si>
  <si>
    <t>從智慧建築到淨零建築 落實生態永續  開啟淨零建築路徑</t>
  </si>
  <si>
    <t>內政部建築研究所112年業務宣導案</t>
  </si>
  <si>
    <t>112.5.17-112.12.31(涵蓋期程)
112.11.2(刊登日期)</t>
  </si>
  <si>
    <t>環境控制組</t>
  </si>
  <si>
    <t>公務預算</t>
  </si>
  <si>
    <t>建築研究業務</t>
  </si>
  <si>
    <t>遠見天下文化出版股份有限公司</t>
  </si>
  <si>
    <t>委託刊登之數位媒體宣導，觸及至少人次5,000以上將可有效宣導綠建材辦理成果。</t>
  </si>
  <si>
    <t>綠能建設</t>
  </si>
  <si>
    <t>建築研究所</t>
    <phoneticPr fontId="16" type="noConversion"/>
  </si>
  <si>
    <t>112.11.10-112.12.31(涵蓋期程)；
112.11.10-112.11.30(播出時間)</t>
  </si>
  <si>
    <t>112.11.23-113.5.31(涵蓋期程)；
112.11.23(刊登期程)</t>
  </si>
  <si>
    <t>本案係素材製作費。</t>
  </si>
  <si>
    <t>112.11.25-112.11.30(涵蓋期程)；
112.11.25-112.11.30 (播出時間)</t>
  </si>
  <si>
    <t>台視、中視、華視、TVBS新聞台、TVBS、東森新聞、壹新聞、非凡新聞</t>
  </si>
  <si>
    <t>112.11.20-112.12.31(涵蓋期程)；
112.11.20-112.11.26  (刊登時間)</t>
  </si>
  <si>
    <t>Yahoo、OTT聯播網、中時電子報</t>
  </si>
  <si>
    <t>112.11.10-112.12.31(涵蓋期程)；
112.11.10 (刊登時間)</t>
  </si>
  <si>
    <t>1.圖卡設計總經費4萬9,808元，3月、5月、6月及10月各刊登1篇，已執行39,848元，本次執行9,960元。
2.本案係素材製作費。</t>
  </si>
  <si>
    <t>112.11.11-112.11.11(涵蓋期程)；
112.11.11(播出時間)</t>
  </si>
  <si>
    <t>三立新聞報導</t>
  </si>
  <si>
    <t>112.11.21-112.11.30(涵蓋期程)；
112.11.21、112.11.23、112.11.28、112.11.30 (播出時間)</t>
  </si>
  <si>
    <t>112.11.11-112.12.31(涵蓋期程)；
112.11.11(刊登時間)</t>
  </si>
  <si>
    <t>112.10.26-113.5.31(涵蓋期程)；
112.11.1-112.11.4 (播出時間)</t>
  </si>
  <si>
    <t>112.10.16-113.5.31(涵蓋期程)；
112.11.1-112.11.4 (播出時間)</t>
  </si>
  <si>
    <t>112.11.15-112.11.28(涵蓋期程)；
112.11.15-112.11.28(播出時間)</t>
  </si>
  <si>
    <t>112.11.25-112.12.5(涵蓋期程)；
112.11.25-112.11.30(播出時間)</t>
  </si>
  <si>
    <t>本案總經費6萬9,719元，11月播出6日計3萬8,029元，12月播出5日計3萬1,690元。</t>
  </si>
  <si>
    <t>112.10.25-112.11.5(涵蓋期程)；
112.11.1-112.11.5(播出時間)</t>
  </si>
  <si>
    <t>112.11.23-113.12.31(涵蓋期程)；
112.11.23(刊登時間)</t>
  </si>
  <si>
    <t>112.11.24-113.12.31(涵蓋期程)；
112.11.24(刊登時間)</t>
  </si>
  <si>
    <t>112.11.22-112.11.28(涵蓋期程)；
112.11.22-112.11.28(播出時間)</t>
  </si>
  <si>
    <t>112.11.21-113.12.31(涵蓋期程)；
112.11.21(刊登時間)</t>
  </si>
  <si>
    <t>111.12.1-112.11.30(涵蓋期程)；112.11.1-112.11.30(刊登期間)</t>
  </si>
  <si>
    <t>112.4.1-113.3.31(涵蓋期程)；112.11.10-112.11.30(刊登期間)</t>
  </si>
  <si>
    <t>112.1.1-112.12.31(涵蓋期程)；
112.11.1-112.11.30(撥出期間)</t>
  </si>
  <si>
    <t>112.1.1-112.12.31(涵蓋期程)；
112.11.1-112.11.30(刊登期間)</t>
  </si>
  <si>
    <t>112.1.1-112.12.31(涵蓋期程)；
112.11.5、112.11.12、112.11.19、112.11.26
(撥出時間)</t>
  </si>
  <si>
    <t>112.1.1-112.12.31(涵蓋期程)；
112.11.5、112.11.12、112.11.19、112.11.26(撥出時間)</t>
  </si>
  <si>
    <t>112.1.1-112.12.31(涵蓋期程)；
112.11.4、112.11.11、112.11.18、112.11.25(撥出時間)</t>
  </si>
  <si>
    <t>112.5.15-113.5.14(涵蓋期程)；112.11.1-112.11.30(刊登期間)</t>
  </si>
  <si>
    <t>LINE TV、KOC宣傳、鏡新聞、YouTube、Facebook、IG、Line、民視新聞/民視線上APP、民視官方網站、民視新聞網、Apple Podcast、SoundOn、Spotify等Podcast平台</t>
  </si>
  <si>
    <t>112.5.15-113.5.14(涵蓋期程)；112.11.1-112.11.30(撥出期間)</t>
  </si>
  <si>
    <t>112.7.10-112.12.31(涵蓋期程)；112.11.1-112.11.30(刊登期間)</t>
  </si>
  <si>
    <t>112.7.10-112.12.31(涵蓋期程)；112.11.1-112.11.8(刊登期間)</t>
  </si>
  <si>
    <t>11/13管理考核及獎懲作業說明會活動訊息、11/20員額核配結果公告、11/24員額申請作業、制度及資訊系統常見Q&amp;A</t>
  </si>
  <si>
    <t>中華民國112年11月</t>
    <phoneticPr fontId="16" type="noConversion"/>
  </si>
  <si>
    <t>112.11.01-112.11.30</t>
    <phoneticPr fontId="21" type="noConversion"/>
  </si>
  <si>
    <t>勞務成本</t>
    <phoneticPr fontId="21" type="noConversion"/>
  </si>
  <si>
    <t>112.8.18-113.1.21</t>
    <phoneticPr fontId="21" type="noConversion"/>
  </si>
  <si>
    <t>第一處</t>
  </si>
  <si>
    <t>玩味創研股份有限公司</t>
  </si>
  <si>
    <t>本月補揭露</t>
    <phoneticPr fontId="21" type="noConversion"/>
  </si>
  <si>
    <t>112.7.1-
112.8.31</t>
    <phoneticPr fontId="21" type="noConversion"/>
  </si>
  <si>
    <t>台中市新文化協會陳彥斌</t>
  </si>
  <si>
    <t>活動推播增加參與人數。</t>
    <phoneticPr fontId="21" type="noConversion"/>
  </si>
  <si>
    <t>特展-與美新處的超時空對話：美國現代主義文學在臺灣勞採案</t>
    <phoneticPr fontId="21" type="noConversion"/>
  </si>
  <si>
    <t>活動宣傳</t>
  </si>
  <si>
    <t>共同辦理2023鍾逸人紀念音樂會</t>
    <phoneticPr fontId="21" type="noConversion"/>
  </si>
  <si>
    <t>透過電視媒體進行廣告託播，提供政治獻金捐贈規範相關資訊及提醒民眾殯葬商品假仲介真詐騙之話術態樣，以提升宣導效益並保障民眾財產權益。</t>
    <phoneticPr fontId="16" type="noConversion"/>
  </si>
  <si>
    <t>增進民眾對合作社之認識，發掘潛在組織合作社者，輔導其籌組、成立合作社，進而使合作社成為社會各界參與經濟活動之選項；另提供素材予各機關、團體共同協力推廣合作社制度。</t>
    <phoneticPr fontId="16"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</si>
</sst>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_ "/>
  </numFmts>
  <fonts count="34" x14ac:knownFonts="1">
    <font>
      <sz val="12"/>
      <color rgb="FF000000"/>
      <name val="新細明體"/>
      <family val="1"/>
      <charset val="136"/>
    </font>
    <font>
      <sz val="12"/>
      <color rgb="FF000000"/>
      <name val="新細明體"/>
      <family val="1"/>
      <charset val="136"/>
    </font>
    <font>
      <b/>
      <sz val="10"/>
      <color rgb="FF000000"/>
      <name val="新細明體"/>
      <family val="1"/>
      <charset val="136"/>
    </font>
    <font>
      <sz val="10"/>
      <color rgb="FFFFFFFF"/>
      <name val="新細明體"/>
      <family val="1"/>
      <charset val="136"/>
    </font>
    <font>
      <sz val="10"/>
      <color rgb="FFCC0000"/>
      <name val="新細明體"/>
      <family val="1"/>
      <charset val="136"/>
    </font>
    <font>
      <b/>
      <sz val="10"/>
      <color rgb="FFFFFFFF"/>
      <name val="新細明體"/>
      <family val="1"/>
      <charset val="136"/>
    </font>
    <font>
      <i/>
      <sz val="10"/>
      <color rgb="FF808080"/>
      <name val="新細明體"/>
      <family val="1"/>
      <charset val="136"/>
    </font>
    <font>
      <sz val="10"/>
      <color rgb="FF006600"/>
      <name val="新細明體"/>
      <family val="1"/>
      <charset val="136"/>
    </font>
    <font>
      <b/>
      <sz val="24"/>
      <color rgb="FF000000"/>
      <name val="新細明體"/>
      <family val="1"/>
      <charset val="136"/>
    </font>
    <font>
      <sz val="18"/>
      <color rgb="FF000000"/>
      <name val="新細明體"/>
      <family val="1"/>
      <charset val="136"/>
    </font>
    <font>
      <u/>
      <sz val="10"/>
      <color rgb="FF0000EE"/>
      <name val="新細明體"/>
      <family val="1"/>
      <charset val="136"/>
    </font>
    <font>
      <sz val="10"/>
      <color rgb="FF996600"/>
      <name val="新細明體"/>
      <family val="1"/>
      <charset val="136"/>
    </font>
    <font>
      <sz val="10"/>
      <color rgb="FF333333"/>
      <name val="新細明體"/>
      <family val="1"/>
      <charset val="136"/>
    </font>
    <font>
      <sz val="12"/>
      <color rgb="FF000000"/>
      <name val="標楷體"/>
      <family val="4"/>
      <charset val="136"/>
    </font>
    <font>
      <sz val="14"/>
      <color rgb="FF000000"/>
      <name val="標楷體"/>
      <family val="4"/>
      <charset val="136"/>
    </font>
    <font>
      <u/>
      <sz val="14"/>
      <color rgb="FF000000"/>
      <name val="標楷體"/>
      <family val="4"/>
      <charset val="136"/>
    </font>
    <font>
      <sz val="9"/>
      <name val="新細明體"/>
      <family val="1"/>
      <charset val="136"/>
    </font>
    <font>
      <b/>
      <sz val="14"/>
      <color rgb="FF000000"/>
      <name val="標楷體"/>
      <family val="4"/>
      <charset val="136"/>
    </font>
    <font>
      <b/>
      <u/>
      <sz val="14"/>
      <color rgb="FF000000"/>
      <name val="標楷體"/>
      <family val="4"/>
      <charset val="136"/>
    </font>
    <font>
      <sz val="12"/>
      <color theme="1"/>
      <name val="標楷體"/>
      <family val="4"/>
      <charset val="136"/>
    </font>
    <font>
      <sz val="12"/>
      <color theme="1"/>
      <name val="Times New Roman"/>
      <family val="1"/>
    </font>
    <font>
      <sz val="9"/>
      <name val="新細明體"/>
      <family val="2"/>
      <charset val="136"/>
      <scheme val="minor"/>
    </font>
    <font>
      <b/>
      <u/>
      <sz val="18"/>
      <color rgb="FF000000"/>
      <name val="標楷體"/>
      <family val="4"/>
      <charset val="136"/>
    </font>
    <font>
      <u/>
      <sz val="12"/>
      <color rgb="FF000000"/>
      <name val="標楷體"/>
      <family val="4"/>
      <charset val="136"/>
    </font>
    <font>
      <b/>
      <sz val="18"/>
      <color rgb="FF000000"/>
      <name val="標楷體"/>
      <family val="4"/>
      <charset val="136"/>
    </font>
    <font>
      <b/>
      <sz val="12"/>
      <color theme="1"/>
      <name val="標楷體"/>
      <family val="4"/>
      <charset val="136"/>
    </font>
    <font>
      <b/>
      <sz val="12"/>
      <color theme="1"/>
      <name val="Times New Roman"/>
      <family val="1"/>
    </font>
    <font>
      <sz val="12"/>
      <name val="標楷體"/>
      <family val="4"/>
      <charset val="136"/>
    </font>
    <font>
      <sz val="12"/>
      <name val="Times New Roman"/>
      <family val="1"/>
    </font>
    <font>
      <sz val="11"/>
      <color rgb="FF000000"/>
      <name val="標楷體"/>
      <family val="4"/>
      <charset val="136"/>
    </font>
    <font>
      <u/>
      <sz val="11"/>
      <color rgb="FF000000"/>
      <name val="標楷體"/>
      <family val="4"/>
      <charset val="136"/>
    </font>
    <font>
      <sz val="12"/>
      <color rgb="FFFF0000"/>
      <name val="標楷體"/>
      <family val="4"/>
      <charset val="136"/>
    </font>
    <font>
      <sz val="10"/>
      <color theme="1"/>
      <name val="標楷體"/>
      <family val="4"/>
      <charset val="136"/>
    </font>
    <font>
      <sz val="11"/>
      <name val="標楷體"/>
      <family val="4"/>
      <charset val="136"/>
    </font>
  </fonts>
  <fills count="14">
    <fill>
      <patternFill patternType="none"/>
    </fill>
    <fill>
      <patternFill patternType="gray125"/>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FFCCCC"/>
        <bgColor rgb="FFFFCCCC"/>
      </patternFill>
    </fill>
    <fill>
      <patternFill patternType="solid">
        <fgColor rgb="FFCC0000"/>
        <bgColor rgb="FFCC0000"/>
      </patternFill>
    </fill>
    <fill>
      <patternFill patternType="solid">
        <fgColor rgb="FFCCFFCC"/>
        <bgColor rgb="FFCCFFCC"/>
      </patternFill>
    </fill>
    <fill>
      <patternFill patternType="solid">
        <fgColor rgb="FFFFFFCC"/>
        <bgColor rgb="FFFFFFCC"/>
      </patternFill>
    </fill>
    <fill>
      <patternFill patternType="solid">
        <fgColor theme="6"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5" tint="0.79998168889431442"/>
        <bgColor indexed="64"/>
      </patternFill>
    </fill>
  </fills>
  <borders count="15">
    <border>
      <left/>
      <right/>
      <top/>
      <bottom/>
      <diagonal/>
    </border>
    <border>
      <left style="thin">
        <color rgb="FF808080"/>
      </left>
      <right style="thin">
        <color rgb="FF808080"/>
      </right>
      <top style="thin">
        <color rgb="FF808080"/>
      </top>
      <bottom style="thin">
        <color rgb="FF808080"/>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rgb="FF000000"/>
      </top>
      <bottom/>
      <diagonal/>
    </border>
    <border>
      <left/>
      <right/>
      <top style="thin">
        <color rgb="FF000000"/>
      </top>
      <bottom/>
      <diagonal/>
    </border>
    <border>
      <left/>
      <right style="thin">
        <color indexed="64"/>
      </right>
      <top style="thin">
        <color rgb="FF000000"/>
      </top>
      <bottom/>
      <diagonal/>
    </border>
    <border>
      <left style="thin">
        <color indexed="64"/>
      </left>
      <right/>
      <top style="thin">
        <color rgb="FF000000"/>
      </top>
      <bottom style="thin">
        <color indexed="64"/>
      </bottom>
      <diagonal/>
    </border>
    <border>
      <left/>
      <right/>
      <top style="thin">
        <color rgb="FF000000"/>
      </top>
      <bottom style="thin">
        <color indexed="64"/>
      </bottom>
      <diagonal/>
    </border>
    <border>
      <left/>
      <right style="thin">
        <color indexed="64"/>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rgb="FF000000"/>
      </left>
      <right style="thin">
        <color rgb="FF000000"/>
      </right>
      <top style="thin">
        <color rgb="FF000000"/>
      </top>
      <bottom style="thin">
        <color indexed="64"/>
      </bottom>
      <diagonal/>
    </border>
  </borders>
  <cellStyleXfs count="19">
    <xf numFmtId="0" fontId="0" fillId="0" borderId="0">
      <alignment vertical="center"/>
    </xf>
    <xf numFmtId="0" fontId="2" fillId="0" borderId="0" applyNumberFormat="0" applyBorder="0" applyProtection="0">
      <alignment vertical="center"/>
    </xf>
    <xf numFmtId="0" fontId="3" fillId="2" borderId="0" applyNumberFormat="0" applyBorder="0" applyProtection="0">
      <alignment vertical="center"/>
    </xf>
    <xf numFmtId="0" fontId="3" fillId="3" borderId="0" applyNumberFormat="0" applyBorder="0" applyProtection="0">
      <alignment vertical="center"/>
    </xf>
    <xf numFmtId="0" fontId="2" fillId="4" borderId="0" applyNumberFormat="0" applyBorder="0" applyProtection="0">
      <alignment vertical="center"/>
    </xf>
    <xf numFmtId="0" fontId="4" fillId="5" borderId="0" applyNumberFormat="0" applyBorder="0" applyProtection="0">
      <alignment vertical="center"/>
    </xf>
    <xf numFmtId="0" fontId="5" fillId="6" borderId="0" applyNumberFormat="0" applyBorder="0" applyProtection="0">
      <alignment vertical="center"/>
    </xf>
    <xf numFmtId="0" fontId="6" fillId="0" borderId="0" applyNumberFormat="0" applyBorder="0" applyProtection="0">
      <alignment vertical="center"/>
    </xf>
    <xf numFmtId="0" fontId="7" fillId="7" borderId="0" applyNumberFormat="0" applyBorder="0" applyProtection="0">
      <alignment vertical="center"/>
    </xf>
    <xf numFmtId="0" fontId="8" fillId="0" borderId="0" applyNumberFormat="0" applyBorder="0" applyProtection="0">
      <alignment vertical="center"/>
    </xf>
    <xf numFmtId="0" fontId="9" fillId="0" borderId="0" applyNumberFormat="0" applyBorder="0" applyProtection="0">
      <alignment vertical="center"/>
    </xf>
    <xf numFmtId="0" fontId="1" fillId="0" borderId="0" applyNumberFormat="0" applyFont="0" applyBorder="0" applyProtection="0">
      <alignment vertical="center"/>
    </xf>
    <xf numFmtId="0" fontId="10" fillId="0" borderId="0" applyNumberFormat="0" applyBorder="0" applyProtection="0">
      <alignment vertical="center"/>
    </xf>
    <xf numFmtId="0" fontId="11" fillId="8" borderId="0" applyNumberFormat="0" applyBorder="0" applyProtection="0">
      <alignment vertical="center"/>
    </xf>
    <xf numFmtId="0" fontId="12" fillId="8" borderId="1" applyNumberFormat="0" applyProtection="0">
      <alignment vertical="center"/>
    </xf>
    <xf numFmtId="0" fontId="1" fillId="0" borderId="0" applyNumberFormat="0" applyFont="0" applyBorder="0" applyProtection="0">
      <alignment vertical="center"/>
    </xf>
    <xf numFmtId="0" fontId="1" fillId="0" borderId="0" applyNumberFormat="0" applyFont="0" applyBorder="0" applyProtection="0">
      <alignment vertical="center"/>
    </xf>
    <xf numFmtId="0" fontId="4" fillId="0" borderId="0" applyNumberFormat="0" applyBorder="0" applyProtection="0">
      <alignment vertical="center"/>
    </xf>
    <xf numFmtId="0" fontId="1" fillId="0" borderId="0">
      <alignment vertical="center"/>
    </xf>
  </cellStyleXfs>
  <cellXfs count="123">
    <xf numFmtId="0" fontId="0" fillId="0" borderId="0" xfId="0">
      <alignment vertical="center"/>
    </xf>
    <xf numFmtId="0" fontId="13" fillId="0" borderId="0" xfId="0" applyFont="1">
      <alignment vertical="center"/>
    </xf>
    <xf numFmtId="0" fontId="13" fillId="0" borderId="0" xfId="0" applyFont="1" applyAlignment="1">
      <alignment horizontal="right" vertical="center"/>
    </xf>
    <xf numFmtId="0" fontId="14" fillId="0" borderId="2" xfId="0" applyFont="1" applyBorder="1" applyAlignment="1">
      <alignment horizontal="right" vertical="center"/>
    </xf>
    <xf numFmtId="0" fontId="13" fillId="0" borderId="0" xfId="0" applyFont="1" applyAlignment="1">
      <alignment vertical="top"/>
    </xf>
    <xf numFmtId="0" fontId="14" fillId="0" borderId="0" xfId="0" applyFont="1" applyAlignment="1">
      <alignment horizontal="center" vertical="center"/>
    </xf>
    <xf numFmtId="0" fontId="14" fillId="0" borderId="0" xfId="0" applyFont="1" applyAlignment="1">
      <alignment horizontal="right" vertical="center"/>
    </xf>
    <xf numFmtId="0" fontId="13" fillId="0" borderId="0" xfId="0" applyFont="1" applyAlignment="1">
      <alignment horizontal="center" vertical="center"/>
    </xf>
    <xf numFmtId="0" fontId="17" fillId="0" borderId="3" xfId="0" applyFont="1" applyBorder="1" applyAlignment="1">
      <alignment horizontal="center" vertical="center" wrapText="1"/>
    </xf>
    <xf numFmtId="0" fontId="18" fillId="0" borderId="3" xfId="0" applyFont="1" applyBorder="1" applyAlignment="1">
      <alignment horizontal="center" vertical="center" wrapText="1"/>
    </xf>
    <xf numFmtId="0" fontId="19" fillId="0" borderId="4" xfId="0" applyFont="1" applyBorder="1" applyAlignment="1">
      <alignment horizontal="left" vertical="center" wrapText="1" indent="1"/>
    </xf>
    <xf numFmtId="0" fontId="19" fillId="0" borderId="4" xfId="0" applyFont="1" applyBorder="1" applyAlignment="1">
      <alignment vertical="center" wrapText="1"/>
    </xf>
    <xf numFmtId="176" fontId="20" fillId="0" borderId="4" xfId="0" applyNumberFormat="1" applyFont="1" applyBorder="1" applyAlignment="1">
      <alignment horizontal="right" vertical="center"/>
    </xf>
    <xf numFmtId="0" fontId="19" fillId="0" borderId="4" xfId="0" applyFont="1" applyFill="1" applyBorder="1" applyAlignment="1">
      <alignment vertical="center" wrapText="1"/>
    </xf>
    <xf numFmtId="0" fontId="13" fillId="0" borderId="3" xfId="0" applyFont="1" applyBorder="1" applyAlignment="1">
      <alignment horizontal="left" vertical="center" wrapText="1"/>
    </xf>
    <xf numFmtId="176" fontId="20" fillId="9" borderId="4" xfId="0" applyNumberFormat="1" applyFont="1" applyFill="1" applyBorder="1" applyAlignment="1">
      <alignment horizontal="right" vertical="center"/>
    </xf>
    <xf numFmtId="0" fontId="17" fillId="0" borderId="0" xfId="0" applyFont="1" applyAlignment="1">
      <alignment horizontal="left" vertical="center"/>
    </xf>
    <xf numFmtId="0" fontId="13" fillId="0" borderId="0" xfId="0" applyFont="1" applyAlignment="1">
      <alignment horizontal="left" vertical="center"/>
    </xf>
    <xf numFmtId="49" fontId="13" fillId="0" borderId="0" xfId="0" applyNumberFormat="1" applyFont="1" applyAlignment="1">
      <alignment horizontal="right" vertical="top"/>
    </xf>
    <xf numFmtId="49" fontId="23" fillId="0" borderId="0" xfId="0" applyNumberFormat="1" applyFont="1" applyAlignment="1">
      <alignment horizontal="right" vertical="top"/>
    </xf>
    <xf numFmtId="0" fontId="13" fillId="0" borderId="0" xfId="0" applyFont="1" applyFill="1">
      <alignment vertical="center"/>
    </xf>
    <xf numFmtId="0" fontId="13" fillId="0" borderId="0" xfId="0" applyFont="1" applyFill="1" applyAlignment="1">
      <alignment vertical="top"/>
    </xf>
    <xf numFmtId="176" fontId="20" fillId="10" borderId="4" xfId="0" applyNumberFormat="1" applyFont="1" applyFill="1" applyBorder="1" applyAlignment="1">
      <alignment horizontal="right" vertical="center"/>
    </xf>
    <xf numFmtId="177" fontId="26" fillId="11" borderId="4" xfId="0" applyNumberFormat="1" applyFont="1" applyFill="1" applyBorder="1" applyAlignment="1">
      <alignment horizontal="right" vertical="center"/>
    </xf>
    <xf numFmtId="177" fontId="28" fillId="0" borderId="4" xfId="0" applyNumberFormat="1" applyFont="1" applyFill="1" applyBorder="1" applyAlignment="1">
      <alignment horizontal="right" vertical="center"/>
    </xf>
    <xf numFmtId="0" fontId="27" fillId="0" borderId="4" xfId="0" applyFont="1" applyFill="1" applyBorder="1" applyAlignment="1">
      <alignment vertical="center" wrapText="1"/>
    </xf>
    <xf numFmtId="0" fontId="27" fillId="0" borderId="4" xfId="0" applyFont="1" applyFill="1" applyBorder="1" applyAlignment="1">
      <alignment horizontal="left" vertical="center" wrapText="1" indent="1"/>
    </xf>
    <xf numFmtId="0" fontId="27" fillId="0" borderId="4" xfId="0" applyFont="1" applyFill="1" applyBorder="1" applyAlignment="1">
      <alignment horizontal="left" vertical="center" wrapText="1"/>
    </xf>
    <xf numFmtId="0" fontId="19" fillId="0" borderId="4" xfId="0" applyFont="1" applyFill="1" applyBorder="1" applyAlignment="1">
      <alignment horizontal="left" vertical="center" wrapText="1" indent="1"/>
    </xf>
    <xf numFmtId="0" fontId="19" fillId="0" borderId="4" xfId="0" applyFont="1" applyFill="1" applyBorder="1" applyAlignment="1">
      <alignment horizontal="center" vertical="center" wrapText="1"/>
    </xf>
    <xf numFmtId="177" fontId="20" fillId="0" borderId="4" xfId="0" applyNumberFormat="1" applyFont="1" applyFill="1" applyBorder="1" applyAlignment="1">
      <alignment vertical="center"/>
    </xf>
    <xf numFmtId="177" fontId="28" fillId="11" borderId="4" xfId="0" applyNumberFormat="1" applyFont="1" applyFill="1" applyBorder="1" applyAlignment="1">
      <alignment horizontal="right" vertical="center"/>
    </xf>
    <xf numFmtId="176" fontId="20" fillId="12" borderId="4" xfId="0" applyNumberFormat="1" applyFont="1" applyFill="1" applyBorder="1" applyAlignment="1">
      <alignment horizontal="right" vertical="center"/>
    </xf>
    <xf numFmtId="0" fontId="13" fillId="0" borderId="4" xfId="0" applyFont="1" applyBorder="1" applyAlignment="1">
      <alignment horizontal="left" vertical="center" wrapText="1"/>
    </xf>
    <xf numFmtId="0" fontId="13" fillId="0" borderId="4" xfId="0" applyFont="1" applyBorder="1" applyAlignment="1">
      <alignment horizontal="left" vertical="center" wrapText="1"/>
    </xf>
    <xf numFmtId="0" fontId="27" fillId="0" borderId="4" xfId="0" applyFont="1" applyFill="1" applyBorder="1" applyAlignment="1">
      <alignment horizontal="left" vertical="center" wrapText="1" indent="1"/>
    </xf>
    <xf numFmtId="0" fontId="27" fillId="0" borderId="4" xfId="0" applyFont="1" applyFill="1" applyBorder="1" applyAlignment="1">
      <alignment vertical="center" wrapText="1"/>
    </xf>
    <xf numFmtId="0" fontId="19" fillId="0" borderId="4" xfId="0" applyFont="1" applyBorder="1" applyAlignment="1">
      <alignment vertical="center" wrapText="1"/>
    </xf>
    <xf numFmtId="176" fontId="20" fillId="0" borderId="4" xfId="0" applyNumberFormat="1" applyFont="1" applyBorder="1" applyAlignment="1">
      <alignment horizontal="right" vertical="center"/>
    </xf>
    <xf numFmtId="0" fontId="19" fillId="0" borderId="4" xfId="0" applyFont="1" applyFill="1" applyBorder="1" applyAlignment="1">
      <alignment vertical="center" wrapText="1"/>
    </xf>
    <xf numFmtId="0" fontId="19" fillId="0" borderId="4" xfId="0" applyFont="1" applyBorder="1" applyAlignment="1">
      <alignment horizontal="left" vertical="center" wrapText="1" indent="1"/>
    </xf>
    <xf numFmtId="176" fontId="26" fillId="13" borderId="4" xfId="0" applyNumberFormat="1" applyFont="1" applyFill="1" applyBorder="1" applyAlignment="1">
      <alignment horizontal="right" vertical="center"/>
    </xf>
    <xf numFmtId="176" fontId="20" fillId="13" borderId="4" xfId="0" applyNumberFormat="1" applyFont="1" applyFill="1" applyBorder="1" applyAlignment="1">
      <alignment horizontal="right" vertical="center"/>
    </xf>
    <xf numFmtId="0" fontId="19" fillId="0" borderId="4" xfId="0" applyFont="1" applyFill="1" applyBorder="1" applyAlignment="1">
      <alignment vertical="center" wrapText="1"/>
    </xf>
    <xf numFmtId="0" fontId="29" fillId="0" borderId="0" xfId="0" applyFont="1" applyAlignment="1">
      <alignment horizontal="left" vertical="center"/>
    </xf>
    <xf numFmtId="0" fontId="29" fillId="0" borderId="0" xfId="0" applyFont="1" applyAlignment="1">
      <alignment horizontal="right" vertical="center"/>
    </xf>
    <xf numFmtId="0" fontId="29" fillId="0" borderId="0" xfId="0" applyFont="1">
      <alignment vertical="center"/>
    </xf>
    <xf numFmtId="49" fontId="29" fillId="0" borderId="0" xfId="0" applyNumberFormat="1" applyFont="1" applyAlignment="1">
      <alignment horizontal="right" vertical="top"/>
    </xf>
    <xf numFmtId="49" fontId="30" fillId="0" borderId="0" xfId="0" applyNumberFormat="1" applyFont="1" applyAlignment="1">
      <alignment horizontal="right" vertical="top"/>
    </xf>
    <xf numFmtId="0" fontId="29" fillId="0" borderId="0" xfId="0" applyFont="1" applyAlignment="1">
      <alignment vertical="top"/>
    </xf>
    <xf numFmtId="0" fontId="29" fillId="0" borderId="0" xfId="0" applyFont="1" applyFill="1">
      <alignment vertical="center"/>
    </xf>
    <xf numFmtId="0" fontId="29" fillId="0" borderId="0" xfId="0" applyFont="1" applyFill="1" applyAlignment="1">
      <alignment vertical="top"/>
    </xf>
    <xf numFmtId="0" fontId="17" fillId="0" borderId="14" xfId="0" applyFont="1" applyBorder="1" applyAlignment="1">
      <alignment horizontal="center" vertical="center" wrapText="1"/>
    </xf>
    <xf numFmtId="0" fontId="27" fillId="0" borderId="4" xfId="0" applyFont="1" applyFill="1" applyBorder="1" applyAlignment="1">
      <alignment vertical="center" wrapText="1"/>
    </xf>
    <xf numFmtId="0" fontId="29" fillId="0" borderId="0" xfId="0" applyFont="1" applyAlignment="1">
      <alignment vertical="center"/>
    </xf>
    <xf numFmtId="0" fontId="13" fillId="0" borderId="0" xfId="0" applyFont="1" applyAlignment="1">
      <alignment vertical="center"/>
    </xf>
    <xf numFmtId="0" fontId="27" fillId="0" borderId="4" xfId="0" applyFont="1" applyFill="1" applyBorder="1" applyAlignment="1">
      <alignment vertical="center" wrapText="1"/>
    </xf>
    <xf numFmtId="0" fontId="19" fillId="0" borderId="4" xfId="0" applyFont="1" applyBorder="1" applyAlignment="1">
      <alignment horizontal="left" vertical="center" wrapText="1" indent="1"/>
    </xf>
    <xf numFmtId="0" fontId="27" fillId="0" borderId="4" xfId="0" applyFont="1" applyFill="1" applyBorder="1" applyAlignment="1">
      <alignment horizontal="left" vertical="center" wrapText="1"/>
    </xf>
    <xf numFmtId="49" fontId="27" fillId="0" borderId="4" xfId="0" applyNumberFormat="1" applyFont="1" applyFill="1" applyBorder="1" applyAlignment="1">
      <alignment horizontal="left" vertical="center" wrapText="1"/>
    </xf>
    <xf numFmtId="0" fontId="27" fillId="0" borderId="4" xfId="0" applyFont="1" applyFill="1" applyBorder="1" applyAlignment="1">
      <alignment vertical="center" wrapText="1"/>
    </xf>
    <xf numFmtId="0" fontId="27" fillId="0" borderId="4" xfId="0" applyFont="1" applyFill="1" applyBorder="1" applyAlignment="1">
      <alignment horizontal="left" vertical="center" wrapText="1"/>
    </xf>
    <xf numFmtId="0" fontId="27" fillId="0" borderId="4" xfId="0" applyFont="1" applyFill="1" applyBorder="1" applyAlignment="1">
      <alignment vertical="center" wrapText="1"/>
    </xf>
    <xf numFmtId="0" fontId="27" fillId="0" borderId="4" xfId="0" applyFont="1" applyFill="1" applyBorder="1" applyAlignment="1">
      <alignment horizontal="left" vertical="center" wrapText="1"/>
    </xf>
    <xf numFmtId="0" fontId="19" fillId="0" borderId="4" xfId="0" applyFont="1" applyBorder="1" applyAlignment="1">
      <alignment horizontal="left" vertical="center" wrapText="1" indent="1"/>
    </xf>
    <xf numFmtId="176" fontId="20" fillId="0" borderId="4" xfId="0" applyNumberFormat="1" applyFont="1" applyBorder="1" applyAlignment="1">
      <alignment horizontal="right" vertical="center"/>
    </xf>
    <xf numFmtId="0" fontId="27" fillId="0" borderId="4" xfId="0" applyFont="1" applyFill="1" applyBorder="1" applyAlignment="1">
      <alignment vertical="center" wrapText="1"/>
    </xf>
    <xf numFmtId="0" fontId="27" fillId="0" borderId="4" xfId="0" applyFont="1" applyBorder="1" applyAlignment="1">
      <alignment horizontal="left" vertical="center" wrapText="1" indent="1"/>
    </xf>
    <xf numFmtId="0" fontId="27" fillId="0" borderId="4" xfId="0" applyFont="1" applyBorder="1" applyAlignment="1">
      <alignment vertical="center" wrapText="1"/>
    </xf>
    <xf numFmtId="0" fontId="27" fillId="0" borderId="4" xfId="0" applyFont="1" applyBorder="1" applyAlignment="1">
      <alignment horizontal="left" vertical="center" wrapText="1"/>
    </xf>
    <xf numFmtId="176" fontId="28" fillId="0" borderId="4" xfId="0" applyNumberFormat="1" applyFont="1" applyBorder="1" applyAlignment="1">
      <alignment horizontal="right" vertical="center"/>
    </xf>
    <xf numFmtId="0" fontId="33" fillId="0" borderId="4" xfId="0" applyFont="1" applyFill="1" applyBorder="1" applyAlignment="1">
      <alignment horizontal="left" vertical="center" wrapText="1"/>
    </xf>
    <xf numFmtId="0" fontId="19" fillId="0" borderId="4" xfId="18" applyFont="1" applyBorder="1" applyAlignment="1">
      <alignment horizontal="center" vertical="center" wrapText="1"/>
    </xf>
    <xf numFmtId="0" fontId="19" fillId="0" borderId="4" xfId="18" applyFont="1" applyBorder="1" applyAlignment="1">
      <alignment vertical="center" wrapText="1"/>
    </xf>
    <xf numFmtId="0" fontId="19" fillId="0" borderId="4" xfId="18" applyFont="1" applyBorder="1" applyAlignment="1">
      <alignment horizontal="right" vertical="center" wrapText="1"/>
    </xf>
    <xf numFmtId="49" fontId="13" fillId="0" borderId="4" xfId="18" applyNumberFormat="1" applyFont="1" applyBorder="1" applyAlignment="1">
      <alignment vertical="center" wrapText="1"/>
    </xf>
    <xf numFmtId="0" fontId="22" fillId="0" borderId="0" xfId="0" applyFont="1" applyFill="1" applyAlignment="1">
      <alignment horizontal="center" vertical="center"/>
    </xf>
    <xf numFmtId="0" fontId="15" fillId="0" borderId="0" xfId="0" applyFont="1" applyFill="1" applyAlignment="1">
      <alignment horizontal="center" vertical="center"/>
    </xf>
    <xf numFmtId="0" fontId="13" fillId="0" borderId="0" xfId="0" applyFont="1" applyFill="1" applyAlignment="1">
      <alignment horizontal="left" vertical="top" wrapText="1"/>
    </xf>
    <xf numFmtId="0" fontId="13" fillId="0" borderId="0" xfId="0" applyFont="1" applyFill="1" applyAlignment="1">
      <alignment horizontal="justify" vertical="top" wrapText="1"/>
    </xf>
    <xf numFmtId="0" fontId="19" fillId="9" borderId="5" xfId="0" applyFont="1" applyFill="1" applyBorder="1" applyAlignment="1">
      <alignment horizontal="left" vertical="center" wrapText="1"/>
    </xf>
    <xf numFmtId="0" fontId="19" fillId="9" borderId="6" xfId="0" applyFont="1" applyFill="1" applyBorder="1" applyAlignment="1">
      <alignment horizontal="left" vertical="center" wrapText="1"/>
    </xf>
    <xf numFmtId="0" fontId="19" fillId="9" borderId="7" xfId="0" applyFont="1" applyFill="1" applyBorder="1" applyAlignment="1">
      <alignment horizontal="left" vertical="center" wrapText="1"/>
    </xf>
    <xf numFmtId="0" fontId="19" fillId="9" borderId="8" xfId="0" applyFont="1" applyFill="1" applyBorder="1" applyAlignment="1">
      <alignment horizontal="center" vertical="center" wrapText="1"/>
    </xf>
    <xf numFmtId="0" fontId="19" fillId="9" borderId="9" xfId="0" applyFont="1" applyFill="1" applyBorder="1" applyAlignment="1">
      <alignment horizontal="center" vertical="center" wrapText="1"/>
    </xf>
    <xf numFmtId="0" fontId="19" fillId="9" borderId="10" xfId="0" applyFont="1" applyFill="1" applyBorder="1" applyAlignment="1">
      <alignment horizontal="center" vertical="center" wrapText="1"/>
    </xf>
    <xf numFmtId="0" fontId="23" fillId="0" borderId="0" xfId="0" applyFont="1" applyFill="1" applyAlignment="1">
      <alignment horizontal="left" vertical="top" wrapText="1"/>
    </xf>
    <xf numFmtId="0" fontId="19" fillId="13" borderId="4" xfId="0" applyFont="1" applyFill="1" applyBorder="1" applyAlignment="1">
      <alignment horizontal="left" vertical="center" wrapText="1"/>
    </xf>
    <xf numFmtId="0" fontId="25" fillId="12" borderId="4" xfId="0" applyFont="1" applyFill="1" applyBorder="1" applyAlignment="1">
      <alignment horizontal="left" vertical="center" wrapText="1"/>
    </xf>
    <xf numFmtId="0" fontId="19" fillId="10" borderId="4" xfId="0" applyFont="1" applyFill="1" applyBorder="1" applyAlignment="1">
      <alignment horizontal="center" vertical="center" wrapText="1"/>
    </xf>
    <xf numFmtId="0" fontId="27" fillId="11" borderId="4" xfId="0" applyFont="1" applyFill="1" applyBorder="1" applyAlignment="1">
      <alignment horizontal="left" vertical="center" wrapText="1"/>
    </xf>
    <xf numFmtId="0" fontId="27" fillId="11" borderId="4" xfId="0" applyFont="1" applyFill="1" applyBorder="1" applyAlignment="1">
      <alignment horizontal="center" vertical="center" wrapText="1"/>
    </xf>
    <xf numFmtId="0" fontId="19" fillId="12" borderId="4" xfId="0" applyFont="1" applyFill="1" applyBorder="1" applyAlignment="1">
      <alignment horizontal="left" vertical="center" wrapText="1"/>
    </xf>
    <xf numFmtId="0" fontId="24" fillId="0" borderId="0" xfId="0" applyFont="1" applyFill="1" applyAlignment="1">
      <alignment horizontal="center" vertical="center"/>
    </xf>
    <xf numFmtId="0" fontId="14" fillId="0" borderId="0" xfId="0" applyFont="1" applyFill="1" applyAlignment="1">
      <alignment horizontal="center" vertical="center"/>
    </xf>
    <xf numFmtId="0" fontId="19" fillId="13" borderId="4" xfId="0" applyFont="1" applyFill="1" applyBorder="1" applyAlignment="1">
      <alignment horizontal="center" vertical="center" wrapText="1"/>
    </xf>
    <xf numFmtId="0" fontId="25" fillId="13" borderId="4" xfId="0" applyFont="1" applyFill="1" applyBorder="1" applyAlignment="1">
      <alignment horizontal="left" vertical="center" wrapText="1"/>
    </xf>
    <xf numFmtId="0" fontId="19" fillId="10" borderId="4" xfId="0" applyFont="1" applyFill="1" applyBorder="1" applyAlignment="1">
      <alignment horizontal="left" vertical="center" wrapText="1"/>
    </xf>
    <xf numFmtId="0" fontId="19" fillId="0" borderId="11" xfId="0" applyFont="1" applyBorder="1" applyAlignment="1">
      <alignment horizontal="left" vertical="center" wrapText="1"/>
    </xf>
    <xf numFmtId="0" fontId="19" fillId="0" borderId="12" xfId="0" applyFont="1" applyBorder="1" applyAlignment="1">
      <alignment horizontal="left" vertical="center" wrapText="1"/>
    </xf>
    <xf numFmtId="0" fontId="19" fillId="12" borderId="4" xfId="0" applyFont="1" applyFill="1" applyBorder="1" applyAlignment="1">
      <alignment horizontal="center" vertical="center" wrapText="1"/>
    </xf>
    <xf numFmtId="0" fontId="25" fillId="10" borderId="4" xfId="0" applyFont="1" applyFill="1" applyBorder="1" applyAlignment="1">
      <alignment horizontal="left" vertical="center" wrapText="1"/>
    </xf>
    <xf numFmtId="176" fontId="20" fillId="0" borderId="11" xfId="0" applyNumberFormat="1" applyFont="1" applyBorder="1" applyAlignment="1">
      <alignment horizontal="right" vertical="center"/>
    </xf>
    <xf numFmtId="176" fontId="20" fillId="0" borderId="12" xfId="0" applyNumberFormat="1" applyFont="1" applyBorder="1" applyAlignment="1">
      <alignment horizontal="right" vertical="center"/>
    </xf>
    <xf numFmtId="0" fontId="25" fillId="11" borderId="4" xfId="0" applyFont="1" applyFill="1" applyBorder="1" applyAlignment="1">
      <alignment horizontal="left" vertical="center"/>
    </xf>
    <xf numFmtId="0" fontId="25" fillId="11" borderId="4" xfId="0" applyFont="1" applyFill="1" applyBorder="1" applyAlignment="1">
      <alignment horizontal="center" vertical="center"/>
    </xf>
    <xf numFmtId="0" fontId="29" fillId="0" borderId="0" xfId="0" applyFont="1" applyFill="1" applyAlignment="1">
      <alignment horizontal="left" vertical="top" wrapText="1"/>
    </xf>
    <xf numFmtId="0" fontId="19" fillId="0" borderId="11" xfId="18" applyFont="1" applyBorder="1" applyAlignment="1">
      <alignment horizontal="left" vertical="center" wrapText="1"/>
    </xf>
    <xf numFmtId="0" fontId="19" fillId="0" borderId="12" xfId="18" applyFont="1" applyBorder="1" applyAlignment="1">
      <alignment horizontal="left" vertical="center" wrapText="1"/>
    </xf>
    <xf numFmtId="0" fontId="29" fillId="0" borderId="0" xfId="0" applyFont="1" applyFill="1" applyAlignment="1">
      <alignment horizontal="justify" vertical="top" wrapText="1"/>
    </xf>
    <xf numFmtId="0" fontId="30" fillId="0" borderId="0" xfId="0" applyFont="1" applyFill="1" applyAlignment="1">
      <alignment horizontal="left" vertical="top" wrapText="1"/>
    </xf>
    <xf numFmtId="0" fontId="19" fillId="0" borderId="11" xfId="18" applyFont="1" applyBorder="1" applyAlignment="1">
      <alignment horizontal="center" vertical="center" wrapText="1"/>
    </xf>
    <xf numFmtId="0" fontId="19" fillId="0" borderId="12" xfId="18" applyFont="1" applyBorder="1" applyAlignment="1">
      <alignment horizontal="center" vertical="center" wrapText="1"/>
    </xf>
    <xf numFmtId="0" fontId="27" fillId="0" borderId="11" xfId="0" applyFont="1" applyFill="1" applyBorder="1" applyAlignment="1">
      <alignment horizontal="left" vertical="center" wrapText="1" indent="1"/>
    </xf>
    <xf numFmtId="0" fontId="27" fillId="0" borderId="13" xfId="0" applyFont="1" applyFill="1" applyBorder="1" applyAlignment="1">
      <alignment horizontal="left" vertical="center" wrapText="1" indent="1"/>
    </xf>
    <xf numFmtId="0" fontId="27" fillId="0" borderId="12" xfId="0" applyFont="1" applyFill="1" applyBorder="1" applyAlignment="1">
      <alignment horizontal="left" vertical="center" wrapText="1" indent="1"/>
    </xf>
    <xf numFmtId="0" fontId="19" fillId="0" borderId="13" xfId="0" applyFont="1" applyBorder="1" applyAlignment="1">
      <alignment horizontal="left" vertical="center" wrapText="1"/>
    </xf>
    <xf numFmtId="0" fontId="19" fillId="0" borderId="11" xfId="0" applyFont="1" applyBorder="1" applyAlignment="1">
      <alignment horizontal="left" vertical="center" wrapText="1" indent="1"/>
    </xf>
    <xf numFmtId="0" fontId="19" fillId="0" borderId="13" xfId="0" applyFont="1" applyBorder="1" applyAlignment="1">
      <alignment horizontal="left" vertical="center" wrapText="1" indent="1"/>
    </xf>
    <xf numFmtId="0" fontId="19" fillId="0" borderId="12" xfId="0" applyFont="1" applyBorder="1" applyAlignment="1">
      <alignment horizontal="left" vertical="center" wrapText="1" indent="1"/>
    </xf>
    <xf numFmtId="176" fontId="20" fillId="0" borderId="13" xfId="0" applyNumberFormat="1" applyFont="1" applyBorder="1" applyAlignment="1">
      <alignment horizontal="right" vertical="center"/>
    </xf>
    <xf numFmtId="0" fontId="32" fillId="0" borderId="11" xfId="0" applyFont="1" applyBorder="1" applyAlignment="1">
      <alignment horizontal="left" vertical="center" wrapText="1"/>
    </xf>
    <xf numFmtId="0" fontId="32" fillId="0" borderId="12" xfId="0" applyFont="1" applyBorder="1" applyAlignment="1">
      <alignment horizontal="left" vertical="center" wrapText="1"/>
    </xf>
  </cellXfs>
  <cellStyles count="19">
    <cellStyle name="Accent" xfId="1" xr:uid="{00000000-0005-0000-0000-000000000000}"/>
    <cellStyle name="Accent 1" xfId="2" xr:uid="{00000000-0005-0000-0000-000001000000}"/>
    <cellStyle name="Accent 2" xfId="3" xr:uid="{00000000-0005-0000-0000-000002000000}"/>
    <cellStyle name="Accent 3" xfId="4" xr:uid="{00000000-0005-0000-0000-000003000000}"/>
    <cellStyle name="Bad" xfId="5" xr:uid="{00000000-0005-0000-0000-000004000000}"/>
    <cellStyle name="Error" xfId="6" xr:uid="{00000000-0005-0000-0000-000005000000}"/>
    <cellStyle name="Footnote" xfId="7" xr:uid="{00000000-0005-0000-0000-000006000000}"/>
    <cellStyle name="Good" xfId="8" xr:uid="{00000000-0005-0000-0000-000007000000}"/>
    <cellStyle name="Heading (user)" xfId="9" xr:uid="{00000000-0005-0000-0000-000008000000}"/>
    <cellStyle name="Heading 1" xfId="10" xr:uid="{00000000-0005-0000-0000-000009000000}"/>
    <cellStyle name="Heading 2" xfId="11" xr:uid="{00000000-0005-0000-0000-00000A000000}"/>
    <cellStyle name="Hyperlink" xfId="12" xr:uid="{00000000-0005-0000-0000-00000B000000}"/>
    <cellStyle name="Neutral" xfId="13" xr:uid="{00000000-0005-0000-0000-00000C000000}"/>
    <cellStyle name="Note" xfId="14" xr:uid="{00000000-0005-0000-0000-00000D000000}"/>
    <cellStyle name="Status" xfId="15" xr:uid="{00000000-0005-0000-0000-00000E000000}"/>
    <cellStyle name="Text" xfId="16" xr:uid="{00000000-0005-0000-0000-00000F000000}"/>
    <cellStyle name="Warning" xfId="17" xr:uid="{00000000-0005-0000-0000-000010000000}"/>
    <cellStyle name="一般" xfId="0" builtinId="0" customBuiltin="1"/>
    <cellStyle name="一般 3" xfId="18" xr:uid="{0A7DAEC3-6AE6-42D7-91A1-9C5665E0DBC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29"/>
  <sheetViews>
    <sheetView view="pageBreakPreview" topLeftCell="A10" zoomScale="90" zoomScaleNormal="80" zoomScaleSheetLayoutView="90" workbookViewId="0">
      <selection activeCell="B33" sqref="B33"/>
    </sheetView>
  </sheetViews>
  <sheetFormatPr defaultColWidth="8.44140625" defaultRowHeight="16.2" x14ac:dyDescent="0.3"/>
  <cols>
    <col min="1" max="1" width="12.33203125" style="7" customWidth="1"/>
    <col min="2" max="3" width="13.77734375" style="1" customWidth="1"/>
    <col min="4" max="4" width="9.77734375" style="1" customWidth="1"/>
    <col min="5" max="5" width="14.6640625" style="1" customWidth="1"/>
    <col min="6" max="7" width="7.77734375" style="1" customWidth="1"/>
    <col min="8" max="8" width="9.77734375" style="1" customWidth="1"/>
    <col min="9" max="9" width="11.77734375" style="1" customWidth="1"/>
    <col min="10" max="10" width="15.77734375" style="1" customWidth="1"/>
    <col min="11" max="11" width="25.77734375" style="1" customWidth="1"/>
    <col min="12" max="12" width="15.77734375" style="1" customWidth="1"/>
    <col min="13" max="13" width="12.77734375" style="1" customWidth="1"/>
    <col min="14" max="14" width="8.44140625" style="1" customWidth="1"/>
    <col min="15" max="16384" width="8.44140625" style="1"/>
  </cols>
  <sheetData>
    <row r="1" spans="1:14" ht="24.6" x14ac:dyDescent="0.3">
      <c r="A1" s="76" t="s">
        <v>31</v>
      </c>
      <c r="B1" s="76"/>
      <c r="C1" s="76"/>
      <c r="D1" s="76"/>
      <c r="E1" s="76"/>
      <c r="F1" s="76"/>
      <c r="G1" s="76"/>
      <c r="H1" s="76"/>
      <c r="I1" s="76"/>
      <c r="J1" s="76"/>
      <c r="K1" s="76"/>
      <c r="L1" s="76"/>
      <c r="M1" s="76"/>
    </row>
    <row r="2" spans="1:14" ht="24.6" x14ac:dyDescent="0.3">
      <c r="A2" s="76" t="s">
        <v>34</v>
      </c>
      <c r="B2" s="76"/>
      <c r="C2" s="76"/>
      <c r="D2" s="76"/>
      <c r="E2" s="76"/>
      <c r="F2" s="76"/>
      <c r="G2" s="76"/>
      <c r="H2" s="76"/>
      <c r="I2" s="76"/>
      <c r="J2" s="76"/>
      <c r="K2" s="76"/>
      <c r="L2" s="76"/>
      <c r="M2" s="76"/>
    </row>
    <row r="3" spans="1:14" ht="19.8" x14ac:dyDescent="0.3">
      <c r="A3" s="77" t="s">
        <v>0</v>
      </c>
      <c r="B3" s="77"/>
      <c r="C3" s="77"/>
      <c r="D3" s="77"/>
      <c r="E3" s="77"/>
      <c r="F3" s="77"/>
      <c r="G3" s="77"/>
      <c r="H3" s="77"/>
      <c r="I3" s="77"/>
      <c r="J3" s="77"/>
      <c r="K3" s="77"/>
      <c r="L3" s="77"/>
      <c r="M3" s="77"/>
    </row>
    <row r="4" spans="1:14" ht="19.8" x14ac:dyDescent="0.3">
      <c r="A4" s="16"/>
      <c r="B4" s="5"/>
      <c r="C4" s="5"/>
      <c r="D4" s="5"/>
      <c r="E4" s="5"/>
      <c r="F4" s="5"/>
      <c r="G4" s="5"/>
      <c r="H4" s="5"/>
      <c r="I4" s="5"/>
      <c r="J4" s="5"/>
      <c r="K4" s="6"/>
      <c r="L4" s="3"/>
      <c r="M4" s="3" t="s">
        <v>1</v>
      </c>
    </row>
    <row r="5" spans="1:14" customFormat="1" ht="78" customHeight="1" x14ac:dyDescent="0.3">
      <c r="A5" s="8" t="s">
        <v>2</v>
      </c>
      <c r="B5" s="8" t="s">
        <v>3</v>
      </c>
      <c r="C5" s="9" t="s">
        <v>4</v>
      </c>
      <c r="D5" s="8" t="s">
        <v>5</v>
      </c>
      <c r="E5" s="8" t="s">
        <v>6</v>
      </c>
      <c r="F5" s="8" t="s">
        <v>7</v>
      </c>
      <c r="G5" s="8" t="s">
        <v>8</v>
      </c>
      <c r="H5" s="8" t="s">
        <v>9</v>
      </c>
      <c r="I5" s="8" t="s">
        <v>10</v>
      </c>
      <c r="J5" s="8" t="s">
        <v>11</v>
      </c>
      <c r="K5" s="8" t="s">
        <v>12</v>
      </c>
      <c r="L5" s="8" t="s">
        <v>13</v>
      </c>
      <c r="M5" s="8" t="s">
        <v>14</v>
      </c>
      <c r="N5" s="1"/>
    </row>
    <row r="6" spans="1:14" customFormat="1" ht="16.2" customHeight="1" x14ac:dyDescent="0.3">
      <c r="A6" s="80" t="s">
        <v>37</v>
      </c>
      <c r="B6" s="81"/>
      <c r="C6" s="81"/>
      <c r="D6" s="81"/>
      <c r="E6" s="81"/>
      <c r="F6" s="81"/>
      <c r="G6" s="81"/>
      <c r="H6" s="82"/>
      <c r="I6" s="15"/>
      <c r="J6" s="83"/>
      <c r="K6" s="84"/>
      <c r="L6" s="84"/>
      <c r="M6" s="85"/>
      <c r="N6" s="1"/>
    </row>
    <row r="7" spans="1:14" customFormat="1" x14ac:dyDescent="0.3">
      <c r="A7" s="10"/>
      <c r="B7" s="11"/>
      <c r="C7" s="14"/>
      <c r="D7" s="11"/>
      <c r="E7" s="11"/>
      <c r="F7" s="11"/>
      <c r="G7" s="11"/>
      <c r="H7" s="11"/>
      <c r="I7" s="12"/>
      <c r="J7" s="13"/>
      <c r="K7" s="11"/>
      <c r="L7" s="11"/>
      <c r="M7" s="11"/>
      <c r="N7" s="4"/>
    </row>
    <row r="8" spans="1:14" customFormat="1" x14ac:dyDescent="0.3">
      <c r="A8" s="10"/>
      <c r="B8" s="11"/>
      <c r="C8" s="14"/>
      <c r="D8" s="11"/>
      <c r="E8" s="11"/>
      <c r="F8" s="11"/>
      <c r="G8" s="11"/>
      <c r="H8" s="11"/>
      <c r="I8" s="12"/>
      <c r="J8" s="13"/>
      <c r="K8" s="11"/>
      <c r="L8" s="11"/>
      <c r="M8" s="11"/>
      <c r="N8" s="1"/>
    </row>
    <row r="9" spans="1:14" customFormat="1" x14ac:dyDescent="0.3">
      <c r="A9" s="10"/>
      <c r="B9" s="11"/>
      <c r="C9" s="14"/>
      <c r="D9" s="11"/>
      <c r="E9" s="11"/>
      <c r="F9" s="11"/>
      <c r="G9" s="11"/>
      <c r="H9" s="11"/>
      <c r="I9" s="12"/>
      <c r="J9" s="13"/>
      <c r="K9" s="11"/>
      <c r="L9" s="11"/>
      <c r="M9" s="11"/>
      <c r="N9" s="1"/>
    </row>
    <row r="10" spans="1:14" customFormat="1" ht="16.2" customHeight="1" x14ac:dyDescent="0.3">
      <c r="A10" s="80" t="s">
        <v>35</v>
      </c>
      <c r="B10" s="81"/>
      <c r="C10" s="81"/>
      <c r="D10" s="81"/>
      <c r="E10" s="81"/>
      <c r="F10" s="81"/>
      <c r="G10" s="81"/>
      <c r="H10" s="82"/>
      <c r="I10" s="15"/>
      <c r="J10" s="83"/>
      <c r="K10" s="84"/>
      <c r="L10" s="84"/>
      <c r="M10" s="85"/>
      <c r="N10" s="4"/>
    </row>
    <row r="11" spans="1:14" customFormat="1" x14ac:dyDescent="0.3">
      <c r="A11" s="10"/>
      <c r="B11" s="11"/>
      <c r="C11" s="14"/>
      <c r="D11" s="11"/>
      <c r="E11" s="11"/>
      <c r="F11" s="11"/>
      <c r="G11" s="11"/>
      <c r="H11" s="11"/>
      <c r="I11" s="12"/>
      <c r="J11" s="13"/>
      <c r="K11" s="11"/>
      <c r="L11" s="11"/>
      <c r="M11" s="11"/>
      <c r="N11" s="1"/>
    </row>
    <row r="12" spans="1:14" customFormat="1" x14ac:dyDescent="0.3">
      <c r="A12" s="10"/>
      <c r="B12" s="11"/>
      <c r="C12" s="14"/>
      <c r="D12" s="11"/>
      <c r="E12" s="11"/>
      <c r="F12" s="11"/>
      <c r="G12" s="11"/>
      <c r="H12" s="11"/>
      <c r="I12" s="12"/>
      <c r="J12" s="13"/>
      <c r="K12" s="11"/>
      <c r="L12" s="11"/>
      <c r="M12" s="11"/>
      <c r="N12" s="4"/>
    </row>
    <row r="13" spans="1:14" customFormat="1" x14ac:dyDescent="0.3">
      <c r="A13" s="10"/>
      <c r="B13" s="11"/>
      <c r="C13" s="14"/>
      <c r="D13" s="11"/>
      <c r="E13" s="11"/>
      <c r="F13" s="11"/>
      <c r="G13" s="11"/>
      <c r="H13" s="11"/>
      <c r="I13" s="12"/>
      <c r="J13" s="13"/>
      <c r="K13" s="11"/>
      <c r="L13" s="11"/>
      <c r="M13" s="11"/>
      <c r="N13" s="1"/>
    </row>
    <row r="14" spans="1:14" customFormat="1" ht="16.2" customHeight="1" x14ac:dyDescent="0.3">
      <c r="A14" s="80" t="s">
        <v>32</v>
      </c>
      <c r="B14" s="81"/>
      <c r="C14" s="81"/>
      <c r="D14" s="81"/>
      <c r="E14" s="81"/>
      <c r="F14" s="81"/>
      <c r="G14" s="81"/>
      <c r="H14" s="82"/>
      <c r="I14" s="15"/>
      <c r="J14" s="83"/>
      <c r="K14" s="84"/>
      <c r="L14" s="84"/>
      <c r="M14" s="85"/>
      <c r="N14" s="4"/>
    </row>
    <row r="15" spans="1:14" customFormat="1" x14ac:dyDescent="0.3">
      <c r="A15" s="10"/>
      <c r="B15" s="11"/>
      <c r="C15" s="14"/>
      <c r="D15" s="11"/>
      <c r="E15" s="11"/>
      <c r="F15" s="11"/>
      <c r="G15" s="11"/>
      <c r="H15" s="11"/>
      <c r="I15" s="12"/>
      <c r="J15" s="13"/>
      <c r="K15" s="11"/>
      <c r="L15" s="11"/>
      <c r="M15" s="11"/>
      <c r="N15" s="1"/>
    </row>
    <row r="16" spans="1:14" customFormat="1" x14ac:dyDescent="0.3">
      <c r="A16" s="10"/>
      <c r="B16" s="11"/>
      <c r="C16" s="14"/>
      <c r="D16" s="11"/>
      <c r="E16" s="11"/>
      <c r="F16" s="11"/>
      <c r="G16" s="11"/>
      <c r="H16" s="11"/>
      <c r="I16" s="12"/>
      <c r="J16" s="13"/>
      <c r="K16" s="11"/>
      <c r="L16" s="11"/>
      <c r="M16" s="11"/>
      <c r="N16" s="4"/>
    </row>
    <row r="17" spans="1:14" customFormat="1" x14ac:dyDescent="0.3">
      <c r="A17" s="10"/>
      <c r="B17" s="11"/>
      <c r="C17" s="14"/>
      <c r="D17" s="11"/>
      <c r="E17" s="11"/>
      <c r="F17" s="11"/>
      <c r="G17" s="11"/>
      <c r="H17" s="11"/>
      <c r="I17" s="12"/>
      <c r="J17" s="13"/>
      <c r="K17" s="11"/>
      <c r="L17" s="11"/>
      <c r="M17" s="11"/>
      <c r="N17" s="1"/>
    </row>
    <row r="18" spans="1:14" customFormat="1" ht="16.2" customHeight="1" x14ac:dyDescent="0.3">
      <c r="A18" s="80" t="s">
        <v>36</v>
      </c>
      <c r="B18" s="81"/>
      <c r="C18" s="81"/>
      <c r="D18" s="81"/>
      <c r="E18" s="81"/>
      <c r="F18" s="81"/>
      <c r="G18" s="81"/>
      <c r="H18" s="82"/>
      <c r="I18" s="15"/>
      <c r="J18" s="83"/>
      <c r="K18" s="84"/>
      <c r="L18" s="84"/>
      <c r="M18" s="85"/>
      <c r="N18" s="4"/>
    </row>
    <row r="19" spans="1:14" customFormat="1" x14ac:dyDescent="0.3">
      <c r="A19" s="10"/>
      <c r="B19" s="11"/>
      <c r="C19" s="14"/>
      <c r="D19" s="11"/>
      <c r="E19" s="11"/>
      <c r="F19" s="11"/>
      <c r="G19" s="11"/>
      <c r="H19" s="11"/>
      <c r="I19" s="12"/>
      <c r="J19" s="13"/>
      <c r="K19" s="11"/>
      <c r="L19" s="11"/>
      <c r="M19" s="11"/>
      <c r="N19" s="1"/>
    </row>
    <row r="20" spans="1:14" customFormat="1" x14ac:dyDescent="0.3">
      <c r="A20" s="10"/>
      <c r="B20" s="11"/>
      <c r="C20" s="14"/>
      <c r="D20" s="11"/>
      <c r="E20" s="11"/>
      <c r="F20" s="11"/>
      <c r="G20" s="11"/>
      <c r="H20" s="11"/>
      <c r="I20" s="12"/>
      <c r="J20" s="13"/>
      <c r="K20" s="11"/>
      <c r="L20" s="11"/>
      <c r="M20" s="11"/>
      <c r="N20" s="4"/>
    </row>
    <row r="21" spans="1:14" customFormat="1" x14ac:dyDescent="0.3">
      <c r="A21" s="17" t="s">
        <v>15</v>
      </c>
      <c r="B21" s="2"/>
      <c r="C21" s="1"/>
      <c r="D21" s="1"/>
      <c r="E21" s="1"/>
      <c r="F21" s="1"/>
      <c r="G21" s="1"/>
      <c r="H21" s="1"/>
      <c r="I21" s="1"/>
      <c r="J21" s="1"/>
      <c r="K21" s="1"/>
      <c r="L21" s="1"/>
      <c r="M21" s="1"/>
      <c r="N21" s="1"/>
    </row>
    <row r="22" spans="1:14" customFormat="1" x14ac:dyDescent="0.3">
      <c r="A22" s="18" t="s">
        <v>16</v>
      </c>
      <c r="B22" s="78" t="s">
        <v>17</v>
      </c>
      <c r="C22" s="78"/>
      <c r="D22" s="78"/>
      <c r="E22" s="78"/>
      <c r="F22" s="78"/>
      <c r="G22" s="78"/>
      <c r="H22" s="78"/>
      <c r="I22" s="78"/>
      <c r="J22" s="78"/>
      <c r="K22" s="78"/>
      <c r="L22" s="78"/>
      <c r="M22" s="78"/>
      <c r="N22" s="1"/>
    </row>
    <row r="23" spans="1:14" customFormat="1" x14ac:dyDescent="0.3">
      <c r="A23" s="18" t="s">
        <v>18</v>
      </c>
      <c r="B23" s="78" t="s">
        <v>33</v>
      </c>
      <c r="C23" s="78"/>
      <c r="D23" s="78"/>
      <c r="E23" s="78"/>
      <c r="F23" s="78"/>
      <c r="G23" s="78"/>
      <c r="H23" s="78"/>
      <c r="I23" s="78"/>
      <c r="J23" s="78"/>
      <c r="K23" s="78"/>
      <c r="L23" s="78"/>
      <c r="M23" s="78"/>
      <c r="N23" s="1"/>
    </row>
    <row r="24" spans="1:14" customFormat="1" ht="31.95" customHeight="1" x14ac:dyDescent="0.3">
      <c r="A24" s="19" t="s">
        <v>19</v>
      </c>
      <c r="B24" s="86" t="s">
        <v>20</v>
      </c>
      <c r="C24" s="86"/>
      <c r="D24" s="86"/>
      <c r="E24" s="86"/>
      <c r="F24" s="86"/>
      <c r="G24" s="86"/>
      <c r="H24" s="86"/>
      <c r="I24" s="86"/>
      <c r="J24" s="86"/>
      <c r="K24" s="86"/>
      <c r="L24" s="86"/>
      <c r="M24" s="86"/>
      <c r="N24" s="1"/>
    </row>
    <row r="25" spans="1:14" customFormat="1" ht="31.95" customHeight="1" x14ac:dyDescent="0.3">
      <c r="A25" s="19" t="s">
        <v>21</v>
      </c>
      <c r="B25" s="79" t="s">
        <v>22</v>
      </c>
      <c r="C25" s="79"/>
      <c r="D25" s="79"/>
      <c r="E25" s="79"/>
      <c r="F25" s="79"/>
      <c r="G25" s="79"/>
      <c r="H25" s="79"/>
      <c r="I25" s="79"/>
      <c r="J25" s="79"/>
      <c r="K25" s="79"/>
      <c r="L25" s="79"/>
      <c r="M25" s="79"/>
      <c r="N25" s="1"/>
    </row>
    <row r="26" spans="1:14" customFormat="1" x14ac:dyDescent="0.3">
      <c r="A26" s="19" t="s">
        <v>23</v>
      </c>
      <c r="B26" s="1" t="s">
        <v>24</v>
      </c>
      <c r="C26" s="1"/>
      <c r="D26" s="1"/>
      <c r="E26" s="4"/>
      <c r="F26" s="4"/>
      <c r="G26" s="4"/>
      <c r="H26" s="4"/>
      <c r="I26" s="4"/>
      <c r="J26" s="4"/>
      <c r="K26" s="4"/>
      <c r="L26" s="4"/>
      <c r="M26" s="4"/>
      <c r="N26" s="1"/>
    </row>
    <row r="27" spans="1:14" customFormat="1" x14ac:dyDescent="0.3">
      <c r="A27" s="19" t="s">
        <v>25</v>
      </c>
      <c r="B27" s="1" t="s">
        <v>26</v>
      </c>
      <c r="C27" s="1"/>
      <c r="D27" s="20"/>
      <c r="E27" s="21"/>
      <c r="F27" s="21"/>
      <c r="G27" s="21"/>
      <c r="H27" s="21"/>
      <c r="I27" s="21"/>
      <c r="J27" s="4"/>
      <c r="K27" s="4"/>
      <c r="L27" s="4"/>
      <c r="M27" s="4"/>
      <c r="N27" s="1"/>
    </row>
    <row r="28" spans="1:14" customFormat="1" ht="31.95" customHeight="1" x14ac:dyDescent="0.3">
      <c r="A28" s="19" t="s">
        <v>27</v>
      </c>
      <c r="B28" s="79" t="s">
        <v>28</v>
      </c>
      <c r="C28" s="79"/>
      <c r="D28" s="79"/>
      <c r="E28" s="79"/>
      <c r="F28" s="79"/>
      <c r="G28" s="79"/>
      <c r="H28" s="79"/>
      <c r="I28" s="79"/>
      <c r="J28" s="79"/>
      <c r="K28" s="79"/>
      <c r="L28" s="79"/>
      <c r="M28" s="79"/>
      <c r="N28" s="1"/>
    </row>
    <row r="29" spans="1:14" customFormat="1" x14ac:dyDescent="0.3">
      <c r="A29" s="19" t="s">
        <v>29</v>
      </c>
      <c r="B29" s="17" t="s">
        <v>30</v>
      </c>
      <c r="C29" s="1"/>
      <c r="D29" s="1"/>
      <c r="E29" s="1"/>
      <c r="F29" s="1"/>
      <c r="G29" s="1"/>
      <c r="H29" s="1"/>
      <c r="I29" s="1"/>
      <c r="J29" s="1"/>
      <c r="K29" s="1"/>
      <c r="L29" s="1"/>
      <c r="M29" s="1"/>
      <c r="N29" s="1"/>
    </row>
  </sheetData>
  <mergeCells count="16">
    <mergeCell ref="B25:M25"/>
    <mergeCell ref="B28:M28"/>
    <mergeCell ref="A6:H6"/>
    <mergeCell ref="A10:H10"/>
    <mergeCell ref="A14:H14"/>
    <mergeCell ref="A18:H18"/>
    <mergeCell ref="J6:M6"/>
    <mergeCell ref="J10:M10"/>
    <mergeCell ref="J14:M14"/>
    <mergeCell ref="J18:M18"/>
    <mergeCell ref="B24:M24"/>
    <mergeCell ref="A1:M1"/>
    <mergeCell ref="A2:M2"/>
    <mergeCell ref="A3:M3"/>
    <mergeCell ref="B22:M22"/>
    <mergeCell ref="B23:M23"/>
  </mergeCells>
  <phoneticPr fontId="21" type="noConversion"/>
  <printOptions horizontalCentered="1"/>
  <pageMargins left="0.31496062992125984" right="0.31496062992125984" top="0.31496062992125984" bottom="0.19685039370078741" header="0.47244094488188981" footer="3.937007874015748E-2"/>
  <pageSetup paperSize="9" scale="82"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158"/>
  <sheetViews>
    <sheetView tabSelected="1" view="pageBreakPreview" topLeftCell="A10" zoomScale="60" zoomScaleNormal="80" workbookViewId="0">
      <selection activeCell="J15" sqref="J15"/>
    </sheetView>
  </sheetViews>
  <sheetFormatPr defaultColWidth="8.44140625" defaultRowHeight="16.2" x14ac:dyDescent="0.3"/>
  <cols>
    <col min="1" max="1" width="12.33203125" style="7" customWidth="1"/>
    <col min="2" max="3" width="13.77734375" style="1" customWidth="1"/>
    <col min="4" max="4" width="9.77734375" style="1" customWidth="1"/>
    <col min="5" max="5" width="14.6640625" style="1" customWidth="1"/>
    <col min="6" max="7" width="7.77734375" style="1" customWidth="1"/>
    <col min="8" max="8" width="9.77734375" style="1" customWidth="1"/>
    <col min="9" max="9" width="11.77734375" style="1" customWidth="1"/>
    <col min="10" max="10" width="15.77734375" style="1" customWidth="1"/>
    <col min="11" max="11" width="25.77734375" style="1" customWidth="1"/>
    <col min="12" max="12" width="15.77734375" style="1" customWidth="1"/>
    <col min="13" max="13" width="12.77734375" style="55" customWidth="1"/>
    <col min="14" max="14" width="8.44140625" style="1" customWidth="1"/>
    <col min="15" max="16384" width="8.44140625" style="1"/>
  </cols>
  <sheetData>
    <row r="1" spans="1:14" ht="24.6" x14ac:dyDescent="0.3">
      <c r="A1" s="93" t="s">
        <v>38</v>
      </c>
      <c r="B1" s="93"/>
      <c r="C1" s="93"/>
      <c r="D1" s="93"/>
      <c r="E1" s="93"/>
      <c r="F1" s="93"/>
      <c r="G1" s="93"/>
      <c r="H1" s="93"/>
      <c r="I1" s="93"/>
      <c r="J1" s="93"/>
      <c r="K1" s="93"/>
      <c r="L1" s="93"/>
      <c r="M1" s="93"/>
    </row>
    <row r="2" spans="1:14" ht="24.6" x14ac:dyDescent="0.3">
      <c r="A2" s="93" t="s">
        <v>243</v>
      </c>
      <c r="B2" s="93"/>
      <c r="C2" s="93"/>
      <c r="D2" s="93"/>
      <c r="E2" s="93"/>
      <c r="F2" s="93"/>
      <c r="G2" s="93"/>
      <c r="H2" s="93"/>
      <c r="I2" s="93"/>
      <c r="J2" s="93"/>
      <c r="K2" s="93"/>
      <c r="L2" s="93"/>
      <c r="M2" s="93"/>
    </row>
    <row r="3" spans="1:14" ht="19.8" x14ac:dyDescent="0.3">
      <c r="A3" s="94" t="s">
        <v>497</v>
      </c>
      <c r="B3" s="94"/>
      <c r="C3" s="94"/>
      <c r="D3" s="94"/>
      <c r="E3" s="94"/>
      <c r="F3" s="94"/>
      <c r="G3" s="94"/>
      <c r="H3" s="94"/>
      <c r="I3" s="94"/>
      <c r="J3" s="94"/>
      <c r="K3" s="94"/>
      <c r="L3" s="94"/>
      <c r="M3" s="94"/>
    </row>
    <row r="4" spans="1:14" ht="19.8" x14ac:dyDescent="0.3">
      <c r="A4" s="16"/>
      <c r="B4" s="5"/>
      <c r="C4" s="5"/>
      <c r="D4" s="5"/>
      <c r="E4" s="5"/>
      <c r="F4" s="5"/>
      <c r="G4" s="5"/>
      <c r="H4" s="5"/>
      <c r="I4" s="5"/>
      <c r="J4" s="5"/>
      <c r="K4" s="6"/>
      <c r="L4" s="3"/>
      <c r="M4" s="3" t="s">
        <v>1</v>
      </c>
    </row>
    <row r="5" spans="1:14" customFormat="1" ht="78" customHeight="1" x14ac:dyDescent="0.3">
      <c r="A5" s="52" t="s">
        <v>2</v>
      </c>
      <c r="B5" s="52" t="s">
        <v>3</v>
      </c>
      <c r="C5" s="52" t="s">
        <v>4</v>
      </c>
      <c r="D5" s="52" t="s">
        <v>5</v>
      </c>
      <c r="E5" s="52" t="s">
        <v>6</v>
      </c>
      <c r="F5" s="52" t="s">
        <v>7</v>
      </c>
      <c r="G5" s="52" t="s">
        <v>8</v>
      </c>
      <c r="H5" s="52" t="s">
        <v>9</v>
      </c>
      <c r="I5" s="52" t="s">
        <v>10</v>
      </c>
      <c r="J5" s="52" t="s">
        <v>11</v>
      </c>
      <c r="K5" s="52" t="s">
        <v>12</v>
      </c>
      <c r="L5" s="52" t="s">
        <v>13</v>
      </c>
      <c r="M5" s="52" t="s">
        <v>14</v>
      </c>
      <c r="N5" s="1"/>
    </row>
    <row r="6" spans="1:14" customFormat="1" ht="25.05" customHeight="1" x14ac:dyDescent="0.3">
      <c r="A6" s="96" t="s">
        <v>45</v>
      </c>
      <c r="B6" s="96"/>
      <c r="C6" s="96"/>
      <c r="D6" s="96"/>
      <c r="E6" s="96"/>
      <c r="F6" s="96"/>
      <c r="G6" s="96"/>
      <c r="H6" s="96"/>
      <c r="I6" s="41">
        <f>I7+I10+I12+I31+I33+I40+I51+I57+I59</f>
        <v>10984959</v>
      </c>
      <c r="J6" s="95"/>
      <c r="K6" s="95"/>
      <c r="L6" s="95"/>
      <c r="M6" s="95"/>
      <c r="N6" s="1"/>
    </row>
    <row r="7" spans="1:14" customFormat="1" ht="25.05" customHeight="1" x14ac:dyDescent="0.3">
      <c r="A7" s="87" t="s">
        <v>41</v>
      </c>
      <c r="B7" s="87"/>
      <c r="C7" s="87"/>
      <c r="D7" s="87"/>
      <c r="E7" s="87"/>
      <c r="F7" s="87"/>
      <c r="G7" s="87"/>
      <c r="H7" s="87"/>
      <c r="I7" s="42">
        <f>SUM(I8:I9)</f>
        <v>390002</v>
      </c>
      <c r="J7" s="95"/>
      <c r="K7" s="95"/>
      <c r="L7" s="95"/>
      <c r="M7" s="95"/>
      <c r="N7" s="1"/>
    </row>
    <row r="8" spans="1:14" customFormat="1" ht="116.4" customHeight="1" x14ac:dyDescent="0.3">
      <c r="A8" s="10" t="s">
        <v>39</v>
      </c>
      <c r="B8" s="11" t="s">
        <v>234</v>
      </c>
      <c r="C8" s="33" t="s">
        <v>235</v>
      </c>
      <c r="D8" s="11" t="s">
        <v>44</v>
      </c>
      <c r="E8" s="11" t="s">
        <v>336</v>
      </c>
      <c r="F8" s="11" t="s">
        <v>236</v>
      </c>
      <c r="G8" s="11" t="s">
        <v>43</v>
      </c>
      <c r="H8" s="11" t="s">
        <v>113</v>
      </c>
      <c r="I8" s="12">
        <v>270002</v>
      </c>
      <c r="J8" s="13" t="s">
        <v>237</v>
      </c>
      <c r="K8" s="11" t="s">
        <v>510</v>
      </c>
      <c r="L8" s="11" t="s">
        <v>337</v>
      </c>
      <c r="M8" s="37"/>
      <c r="N8" s="4"/>
    </row>
    <row r="9" spans="1:14" customFormat="1" ht="150.6" customHeight="1" x14ac:dyDescent="0.3">
      <c r="A9" s="40" t="s">
        <v>39</v>
      </c>
      <c r="B9" s="37" t="s">
        <v>238</v>
      </c>
      <c r="C9" s="34" t="s">
        <v>239</v>
      </c>
      <c r="D9" s="37" t="s">
        <v>42</v>
      </c>
      <c r="E9" s="37" t="s">
        <v>341</v>
      </c>
      <c r="F9" s="37" t="s">
        <v>338</v>
      </c>
      <c r="G9" s="37" t="s">
        <v>43</v>
      </c>
      <c r="H9" s="37" t="s">
        <v>240</v>
      </c>
      <c r="I9" s="38">
        <v>120000</v>
      </c>
      <c r="J9" s="43" t="s">
        <v>241</v>
      </c>
      <c r="K9" s="37" t="s">
        <v>511</v>
      </c>
      <c r="L9" s="37" t="s">
        <v>339</v>
      </c>
      <c r="M9" s="37"/>
      <c r="N9" s="4"/>
    </row>
    <row r="10" spans="1:14" customFormat="1" ht="25.05" customHeight="1" x14ac:dyDescent="0.3">
      <c r="A10" s="87" t="s">
        <v>242</v>
      </c>
      <c r="B10" s="87"/>
      <c r="C10" s="87"/>
      <c r="D10" s="87"/>
      <c r="E10" s="87"/>
      <c r="F10" s="87"/>
      <c r="G10" s="87"/>
      <c r="H10" s="87"/>
      <c r="I10" s="42">
        <f>SUM(I11:I11)</f>
        <v>42858</v>
      </c>
      <c r="J10" s="95"/>
      <c r="K10" s="95"/>
      <c r="L10" s="95"/>
      <c r="M10" s="95"/>
      <c r="N10" s="4"/>
    </row>
    <row r="11" spans="1:14" customFormat="1" ht="320.39999999999998" customHeight="1" x14ac:dyDescent="0.3">
      <c r="A11" s="10" t="s">
        <v>129</v>
      </c>
      <c r="B11" s="11" t="s">
        <v>114</v>
      </c>
      <c r="C11" s="33" t="s">
        <v>115</v>
      </c>
      <c r="D11" s="11" t="s">
        <v>116</v>
      </c>
      <c r="E11" s="11" t="s">
        <v>117</v>
      </c>
      <c r="F11" s="11" t="s">
        <v>130</v>
      </c>
      <c r="G11" s="11" t="s">
        <v>43</v>
      </c>
      <c r="H11" s="11" t="s">
        <v>121</v>
      </c>
      <c r="I11" s="12">
        <v>42858</v>
      </c>
      <c r="J11" s="13" t="s">
        <v>118</v>
      </c>
      <c r="K11" s="11" t="s">
        <v>119</v>
      </c>
      <c r="L11" s="11" t="s">
        <v>120</v>
      </c>
      <c r="M11" s="37" t="s">
        <v>342</v>
      </c>
      <c r="N11" s="4"/>
    </row>
    <row r="12" spans="1:14" customFormat="1" ht="25.05" customHeight="1" x14ac:dyDescent="0.3">
      <c r="A12" s="87" t="s">
        <v>46</v>
      </c>
      <c r="B12" s="87"/>
      <c r="C12" s="87"/>
      <c r="D12" s="87"/>
      <c r="E12" s="87"/>
      <c r="F12" s="87"/>
      <c r="G12" s="87"/>
      <c r="H12" s="87"/>
      <c r="I12" s="42">
        <f>SUM(I13:I30)</f>
        <v>9906031</v>
      </c>
      <c r="J12" s="95"/>
      <c r="K12" s="95"/>
      <c r="L12" s="95"/>
      <c r="M12" s="95"/>
      <c r="N12" s="4"/>
    </row>
    <row r="13" spans="1:14" customFormat="1" ht="64.8" x14ac:dyDescent="0.3">
      <c r="A13" s="10" t="s">
        <v>246</v>
      </c>
      <c r="B13" s="11" t="s">
        <v>247</v>
      </c>
      <c r="C13" s="33" t="s">
        <v>248</v>
      </c>
      <c r="D13" s="11" t="s">
        <v>44</v>
      </c>
      <c r="E13" s="11" t="s">
        <v>394</v>
      </c>
      <c r="F13" s="11" t="s">
        <v>249</v>
      </c>
      <c r="G13" s="11" t="s">
        <v>43</v>
      </c>
      <c r="H13" s="11"/>
      <c r="I13" s="12">
        <v>0</v>
      </c>
      <c r="J13" s="13"/>
      <c r="K13" s="11" t="s">
        <v>250</v>
      </c>
      <c r="L13" s="11" t="s">
        <v>251</v>
      </c>
      <c r="M13" s="37" t="s">
        <v>252</v>
      </c>
      <c r="N13" s="4"/>
    </row>
    <row r="14" spans="1:14" customFormat="1" ht="64.8" x14ac:dyDescent="0.3">
      <c r="A14" s="10" t="s">
        <v>246</v>
      </c>
      <c r="B14" s="11" t="s">
        <v>253</v>
      </c>
      <c r="C14" s="33" t="s">
        <v>254</v>
      </c>
      <c r="D14" s="11" t="s">
        <v>44</v>
      </c>
      <c r="E14" s="11" t="s">
        <v>395</v>
      </c>
      <c r="F14" s="11" t="s">
        <v>249</v>
      </c>
      <c r="G14" s="11" t="s">
        <v>43</v>
      </c>
      <c r="H14" s="11"/>
      <c r="I14" s="12">
        <v>0</v>
      </c>
      <c r="J14" s="13"/>
      <c r="K14" s="11" t="s">
        <v>250</v>
      </c>
      <c r="L14" s="11" t="s">
        <v>251</v>
      </c>
      <c r="M14" s="37" t="s">
        <v>252</v>
      </c>
      <c r="N14" s="4"/>
    </row>
    <row r="15" spans="1:14" customFormat="1" ht="64.8" x14ac:dyDescent="0.3">
      <c r="A15" s="10" t="s">
        <v>246</v>
      </c>
      <c r="B15" s="11" t="s">
        <v>255</v>
      </c>
      <c r="C15" s="33" t="s">
        <v>256</v>
      </c>
      <c r="D15" s="11" t="s">
        <v>44</v>
      </c>
      <c r="E15" s="11" t="s">
        <v>396</v>
      </c>
      <c r="F15" s="11" t="s">
        <v>249</v>
      </c>
      <c r="G15" s="11" t="s">
        <v>43</v>
      </c>
      <c r="H15" s="11"/>
      <c r="I15" s="12">
        <v>0</v>
      </c>
      <c r="J15" s="13"/>
      <c r="K15" s="11" t="s">
        <v>250</v>
      </c>
      <c r="L15" s="11" t="s">
        <v>251</v>
      </c>
      <c r="M15" s="37" t="s">
        <v>252</v>
      </c>
      <c r="N15" s="4"/>
    </row>
    <row r="16" spans="1:14" customFormat="1" ht="64.8" x14ac:dyDescent="0.3">
      <c r="A16" s="10" t="s">
        <v>246</v>
      </c>
      <c r="B16" s="11" t="s">
        <v>257</v>
      </c>
      <c r="C16" s="33" t="s">
        <v>258</v>
      </c>
      <c r="D16" s="11" t="s">
        <v>44</v>
      </c>
      <c r="E16" s="11" t="s">
        <v>397</v>
      </c>
      <c r="F16" s="11" t="s">
        <v>249</v>
      </c>
      <c r="G16" s="11" t="s">
        <v>43</v>
      </c>
      <c r="H16" s="11"/>
      <c r="I16" s="12">
        <v>0</v>
      </c>
      <c r="J16" s="13"/>
      <c r="K16" s="11" t="s">
        <v>250</v>
      </c>
      <c r="L16" s="11" t="s">
        <v>251</v>
      </c>
      <c r="M16" s="37" t="s">
        <v>252</v>
      </c>
      <c r="N16" s="4"/>
    </row>
    <row r="17" spans="1:14" customFormat="1" ht="81" x14ac:dyDescent="0.3">
      <c r="A17" s="10" t="s">
        <v>259</v>
      </c>
      <c r="B17" s="11" t="s">
        <v>260</v>
      </c>
      <c r="C17" s="33" t="s">
        <v>261</v>
      </c>
      <c r="D17" s="11" t="s">
        <v>44</v>
      </c>
      <c r="E17" s="11" t="s">
        <v>398</v>
      </c>
      <c r="F17" s="11" t="s">
        <v>262</v>
      </c>
      <c r="G17" s="11" t="s">
        <v>43</v>
      </c>
      <c r="H17" s="11"/>
      <c r="I17" s="12">
        <v>0</v>
      </c>
      <c r="J17" s="13"/>
      <c r="K17" s="11" t="s">
        <v>263</v>
      </c>
      <c r="L17" s="11" t="s">
        <v>251</v>
      </c>
      <c r="M17" s="37" t="s">
        <v>252</v>
      </c>
      <c r="N17" s="4"/>
    </row>
    <row r="18" spans="1:14" customFormat="1" ht="81" x14ac:dyDescent="0.3">
      <c r="A18" s="10" t="s">
        <v>259</v>
      </c>
      <c r="B18" s="11" t="s">
        <v>264</v>
      </c>
      <c r="C18" s="33" t="s">
        <v>265</v>
      </c>
      <c r="D18" s="11" t="s">
        <v>44</v>
      </c>
      <c r="E18" s="11" t="s">
        <v>399</v>
      </c>
      <c r="F18" s="11" t="s">
        <v>262</v>
      </c>
      <c r="G18" s="11" t="s">
        <v>43</v>
      </c>
      <c r="H18" s="11"/>
      <c r="I18" s="12">
        <v>0</v>
      </c>
      <c r="J18" s="13"/>
      <c r="K18" s="11" t="s">
        <v>266</v>
      </c>
      <c r="L18" s="11" t="s">
        <v>251</v>
      </c>
      <c r="M18" s="37" t="s">
        <v>252</v>
      </c>
      <c r="N18" s="4"/>
    </row>
    <row r="19" spans="1:14" customFormat="1" ht="64.8" x14ac:dyDescent="0.3">
      <c r="A19" s="40" t="s">
        <v>259</v>
      </c>
      <c r="B19" s="37" t="s">
        <v>267</v>
      </c>
      <c r="C19" s="34" t="s">
        <v>268</v>
      </c>
      <c r="D19" s="37" t="s">
        <v>44</v>
      </c>
      <c r="E19" s="37" t="s">
        <v>400</v>
      </c>
      <c r="F19" s="37" t="s">
        <v>262</v>
      </c>
      <c r="G19" s="37" t="s">
        <v>43</v>
      </c>
      <c r="H19" s="37"/>
      <c r="I19" s="38">
        <v>0</v>
      </c>
      <c r="J19" s="43"/>
      <c r="K19" s="37" t="s">
        <v>269</v>
      </c>
      <c r="L19" s="37" t="s">
        <v>251</v>
      </c>
      <c r="M19" s="37" t="s">
        <v>252</v>
      </c>
      <c r="N19" s="4"/>
    </row>
    <row r="20" spans="1:14" customFormat="1" ht="243" x14ac:dyDescent="0.3">
      <c r="A20" s="40" t="s">
        <v>259</v>
      </c>
      <c r="B20" s="37" t="s">
        <v>401</v>
      </c>
      <c r="C20" s="34" t="s">
        <v>402</v>
      </c>
      <c r="D20" s="37" t="s">
        <v>42</v>
      </c>
      <c r="E20" s="37" t="s">
        <v>403</v>
      </c>
      <c r="F20" s="37" t="s">
        <v>262</v>
      </c>
      <c r="G20" s="37" t="s">
        <v>43</v>
      </c>
      <c r="H20" s="37" t="s">
        <v>270</v>
      </c>
      <c r="I20" s="38">
        <v>148500</v>
      </c>
      <c r="J20" s="43" t="s">
        <v>404</v>
      </c>
      <c r="K20" s="37" t="s">
        <v>405</v>
      </c>
      <c r="L20" s="37" t="s">
        <v>271</v>
      </c>
      <c r="M20" s="37"/>
      <c r="N20" s="4"/>
    </row>
    <row r="21" spans="1:14" customFormat="1" ht="243" x14ac:dyDescent="0.3">
      <c r="A21" s="64" t="s">
        <v>259</v>
      </c>
      <c r="B21" s="37" t="s">
        <v>406</v>
      </c>
      <c r="C21" s="34" t="s">
        <v>407</v>
      </c>
      <c r="D21" s="37" t="s">
        <v>42</v>
      </c>
      <c r="E21" s="37" t="s">
        <v>408</v>
      </c>
      <c r="F21" s="37" t="s">
        <v>262</v>
      </c>
      <c r="G21" s="37" t="s">
        <v>43</v>
      </c>
      <c r="H21" s="37" t="s">
        <v>270</v>
      </c>
      <c r="I21" s="65">
        <v>98200</v>
      </c>
      <c r="J21" s="43" t="s">
        <v>409</v>
      </c>
      <c r="K21" s="37" t="s">
        <v>410</v>
      </c>
      <c r="L21" s="37" t="s">
        <v>271</v>
      </c>
      <c r="M21" s="37"/>
      <c r="N21" s="4"/>
    </row>
    <row r="22" spans="1:14" customFormat="1" ht="130.05000000000001" customHeight="1" x14ac:dyDescent="0.3">
      <c r="A22" s="64" t="s">
        <v>259</v>
      </c>
      <c r="B22" s="37" t="s">
        <v>411</v>
      </c>
      <c r="C22" s="34" t="s">
        <v>272</v>
      </c>
      <c r="D22" s="37" t="s">
        <v>42</v>
      </c>
      <c r="E22" s="37" t="s">
        <v>403</v>
      </c>
      <c r="F22" s="37" t="s">
        <v>262</v>
      </c>
      <c r="G22" s="37" t="s">
        <v>43</v>
      </c>
      <c r="H22" s="37" t="s">
        <v>270</v>
      </c>
      <c r="I22" s="65">
        <v>1913166</v>
      </c>
      <c r="J22" s="43" t="s">
        <v>163</v>
      </c>
      <c r="K22" s="37" t="s">
        <v>412</v>
      </c>
      <c r="L22" s="98" t="s">
        <v>273</v>
      </c>
      <c r="M22" s="98" t="s">
        <v>413</v>
      </c>
      <c r="N22" s="4"/>
    </row>
    <row r="23" spans="1:14" customFormat="1" ht="130.05000000000001" customHeight="1" x14ac:dyDescent="0.3">
      <c r="A23" s="64" t="s">
        <v>259</v>
      </c>
      <c r="B23" s="37" t="s">
        <v>414</v>
      </c>
      <c r="C23" s="34" t="s">
        <v>272</v>
      </c>
      <c r="D23" s="37" t="s">
        <v>42</v>
      </c>
      <c r="E23" s="37" t="s">
        <v>403</v>
      </c>
      <c r="F23" s="37" t="s">
        <v>262</v>
      </c>
      <c r="G23" s="37" t="s">
        <v>43</v>
      </c>
      <c r="H23" s="37" t="s">
        <v>270</v>
      </c>
      <c r="I23" s="65">
        <v>1913166</v>
      </c>
      <c r="J23" s="43" t="s">
        <v>163</v>
      </c>
      <c r="K23" s="37" t="s">
        <v>415</v>
      </c>
      <c r="L23" s="116"/>
      <c r="M23" s="116"/>
      <c r="N23" s="4"/>
    </row>
    <row r="24" spans="1:14" customFormat="1" ht="130.05000000000001" customHeight="1" x14ac:dyDescent="0.3">
      <c r="A24" s="64" t="s">
        <v>259</v>
      </c>
      <c r="B24" s="37" t="s">
        <v>416</v>
      </c>
      <c r="C24" s="34" t="s">
        <v>272</v>
      </c>
      <c r="D24" s="37" t="s">
        <v>42</v>
      </c>
      <c r="E24" s="37" t="s">
        <v>403</v>
      </c>
      <c r="F24" s="37" t="s">
        <v>262</v>
      </c>
      <c r="G24" s="37" t="s">
        <v>43</v>
      </c>
      <c r="H24" s="37" t="s">
        <v>270</v>
      </c>
      <c r="I24" s="65">
        <v>1913166</v>
      </c>
      <c r="J24" s="43" t="s">
        <v>163</v>
      </c>
      <c r="K24" s="37" t="s">
        <v>417</v>
      </c>
      <c r="L24" s="116"/>
      <c r="M24" s="116"/>
      <c r="N24" s="4"/>
    </row>
    <row r="25" spans="1:14" customFormat="1" ht="130.05000000000001" customHeight="1" x14ac:dyDescent="0.3">
      <c r="A25" s="64" t="s">
        <v>259</v>
      </c>
      <c r="B25" s="37" t="s">
        <v>418</v>
      </c>
      <c r="C25" s="34" t="s">
        <v>272</v>
      </c>
      <c r="D25" s="37" t="s">
        <v>42</v>
      </c>
      <c r="E25" s="37" t="s">
        <v>403</v>
      </c>
      <c r="F25" s="37" t="s">
        <v>262</v>
      </c>
      <c r="G25" s="37" t="s">
        <v>43</v>
      </c>
      <c r="H25" s="37" t="s">
        <v>270</v>
      </c>
      <c r="I25" s="65">
        <v>1913166</v>
      </c>
      <c r="J25" s="43" t="s">
        <v>163</v>
      </c>
      <c r="K25" s="37" t="s">
        <v>419</v>
      </c>
      <c r="L25" s="99"/>
      <c r="M25" s="99"/>
      <c r="N25" s="4"/>
    </row>
    <row r="26" spans="1:14" customFormat="1" ht="97.2" customHeight="1" x14ac:dyDescent="0.3">
      <c r="A26" s="64" t="s">
        <v>259</v>
      </c>
      <c r="B26" s="37" t="s">
        <v>420</v>
      </c>
      <c r="C26" s="34" t="s">
        <v>272</v>
      </c>
      <c r="D26" s="37" t="s">
        <v>42</v>
      </c>
      <c r="E26" s="37" t="s">
        <v>421</v>
      </c>
      <c r="F26" s="37" t="s">
        <v>262</v>
      </c>
      <c r="G26" s="37" t="s">
        <v>43</v>
      </c>
      <c r="H26" s="37" t="s">
        <v>270</v>
      </c>
      <c r="I26" s="65">
        <v>365000</v>
      </c>
      <c r="J26" s="43" t="s">
        <v>163</v>
      </c>
      <c r="K26" s="37" t="s">
        <v>422</v>
      </c>
      <c r="L26" s="37" t="s">
        <v>423</v>
      </c>
      <c r="M26" s="98" t="s">
        <v>424</v>
      </c>
      <c r="N26" s="4"/>
    </row>
    <row r="27" spans="1:14" customFormat="1" ht="220.05" customHeight="1" x14ac:dyDescent="0.3">
      <c r="A27" s="117" t="s">
        <v>259</v>
      </c>
      <c r="B27" s="98" t="s">
        <v>425</v>
      </c>
      <c r="C27" s="98" t="s">
        <v>272</v>
      </c>
      <c r="D27" s="98" t="s">
        <v>42</v>
      </c>
      <c r="E27" s="98" t="s">
        <v>426</v>
      </c>
      <c r="F27" s="98" t="s">
        <v>262</v>
      </c>
      <c r="G27" s="98" t="s">
        <v>43</v>
      </c>
      <c r="H27" s="98" t="s">
        <v>270</v>
      </c>
      <c r="I27" s="102">
        <v>350000</v>
      </c>
      <c r="J27" s="98" t="s">
        <v>163</v>
      </c>
      <c r="K27" s="98" t="s">
        <v>427</v>
      </c>
      <c r="L27" s="121" t="s">
        <v>428</v>
      </c>
      <c r="M27" s="116"/>
      <c r="N27" s="4"/>
    </row>
    <row r="28" spans="1:14" customFormat="1" ht="203.4" customHeight="1" x14ac:dyDescent="0.3">
      <c r="A28" s="119"/>
      <c r="B28" s="99"/>
      <c r="C28" s="99"/>
      <c r="D28" s="99"/>
      <c r="E28" s="99"/>
      <c r="F28" s="99"/>
      <c r="G28" s="99"/>
      <c r="H28" s="99"/>
      <c r="I28" s="103"/>
      <c r="J28" s="99"/>
      <c r="K28" s="99"/>
      <c r="L28" s="122"/>
      <c r="M28" s="99"/>
      <c r="N28" s="4"/>
    </row>
    <row r="29" spans="1:14" customFormat="1" ht="226.8" x14ac:dyDescent="0.3">
      <c r="A29" s="64" t="s">
        <v>259</v>
      </c>
      <c r="B29" s="37" t="s">
        <v>274</v>
      </c>
      <c r="C29" s="34" t="s">
        <v>272</v>
      </c>
      <c r="D29" s="37" t="s">
        <v>42</v>
      </c>
      <c r="E29" s="37" t="s">
        <v>429</v>
      </c>
      <c r="F29" s="37" t="s">
        <v>262</v>
      </c>
      <c r="G29" s="37" t="s">
        <v>43</v>
      </c>
      <c r="H29" s="37" t="s">
        <v>270</v>
      </c>
      <c r="I29" s="65">
        <v>1276667</v>
      </c>
      <c r="J29" s="43" t="s">
        <v>163</v>
      </c>
      <c r="K29" s="37" t="s">
        <v>275</v>
      </c>
      <c r="L29" s="37" t="s">
        <v>276</v>
      </c>
      <c r="M29" s="37" t="s">
        <v>430</v>
      </c>
      <c r="N29" s="4"/>
    </row>
    <row r="30" spans="1:14" customFormat="1" ht="259.2" x14ac:dyDescent="0.3">
      <c r="A30" s="64" t="s">
        <v>259</v>
      </c>
      <c r="B30" s="37" t="s">
        <v>277</v>
      </c>
      <c r="C30" s="34" t="s">
        <v>278</v>
      </c>
      <c r="D30" s="37" t="s">
        <v>40</v>
      </c>
      <c r="E30" s="37" t="s">
        <v>431</v>
      </c>
      <c r="F30" s="37" t="s">
        <v>262</v>
      </c>
      <c r="G30" s="37" t="s">
        <v>43</v>
      </c>
      <c r="H30" s="37" t="s">
        <v>270</v>
      </c>
      <c r="I30" s="65">
        <v>15000</v>
      </c>
      <c r="J30" s="43" t="s">
        <v>279</v>
      </c>
      <c r="K30" s="37" t="s">
        <v>280</v>
      </c>
      <c r="L30" s="37" t="s">
        <v>281</v>
      </c>
      <c r="M30" s="37" t="s">
        <v>432</v>
      </c>
      <c r="N30" s="4"/>
    </row>
    <row r="31" spans="1:14" customFormat="1" ht="25.05" customHeight="1" x14ac:dyDescent="0.3">
      <c r="A31" s="87" t="s">
        <v>70</v>
      </c>
      <c r="B31" s="87"/>
      <c r="C31" s="87"/>
      <c r="D31" s="87"/>
      <c r="E31" s="87"/>
      <c r="F31" s="87"/>
      <c r="G31" s="87"/>
      <c r="H31" s="87"/>
      <c r="I31" s="42">
        <f>SUM(I32)</f>
        <v>0</v>
      </c>
      <c r="J31" s="95"/>
      <c r="K31" s="95"/>
      <c r="L31" s="95"/>
      <c r="M31" s="95"/>
      <c r="N31" s="4"/>
    </row>
    <row r="32" spans="1:14" customFormat="1" ht="25.05" customHeight="1" x14ac:dyDescent="0.3">
      <c r="A32" s="10"/>
      <c r="B32" s="11" t="s">
        <v>71</v>
      </c>
      <c r="C32" s="33"/>
      <c r="D32" s="11"/>
      <c r="E32" s="11"/>
      <c r="F32" s="11"/>
      <c r="G32" s="11"/>
      <c r="H32" s="11"/>
      <c r="I32" s="12"/>
      <c r="J32" s="13"/>
      <c r="K32" s="11"/>
      <c r="L32" s="11"/>
      <c r="M32" s="37"/>
      <c r="N32" s="4"/>
    </row>
    <row r="33" spans="1:14" customFormat="1" ht="25.05" customHeight="1" x14ac:dyDescent="0.3">
      <c r="A33" s="87" t="s">
        <v>47</v>
      </c>
      <c r="B33" s="87"/>
      <c r="C33" s="87"/>
      <c r="D33" s="87"/>
      <c r="E33" s="87"/>
      <c r="F33" s="87"/>
      <c r="G33" s="87"/>
      <c r="H33" s="87"/>
      <c r="I33" s="42">
        <f>SUM(I34:I39)</f>
        <v>0</v>
      </c>
      <c r="J33" s="95"/>
      <c r="K33" s="95"/>
      <c r="L33" s="95"/>
      <c r="M33" s="95"/>
      <c r="N33" s="4"/>
    </row>
    <row r="34" spans="1:14" customFormat="1" ht="48.6" x14ac:dyDescent="0.3">
      <c r="A34" s="10" t="s">
        <v>48</v>
      </c>
      <c r="B34" s="11" t="s">
        <v>49</v>
      </c>
      <c r="C34" s="33" t="s">
        <v>50</v>
      </c>
      <c r="D34" s="11" t="s">
        <v>44</v>
      </c>
      <c r="E34" s="11" t="s">
        <v>433</v>
      </c>
      <c r="F34" s="11" t="s">
        <v>133</v>
      </c>
      <c r="G34" s="11"/>
      <c r="H34" s="11"/>
      <c r="I34" s="12">
        <v>0</v>
      </c>
      <c r="J34" s="13"/>
      <c r="K34" s="11" t="s">
        <v>51</v>
      </c>
      <c r="L34" s="11" t="s">
        <v>52</v>
      </c>
      <c r="M34" s="37" t="s">
        <v>53</v>
      </c>
      <c r="N34" s="4"/>
    </row>
    <row r="35" spans="1:14" customFormat="1" ht="48.6" x14ac:dyDescent="0.3">
      <c r="A35" s="10" t="s">
        <v>48</v>
      </c>
      <c r="B35" s="11" t="s">
        <v>54</v>
      </c>
      <c r="C35" s="33" t="s">
        <v>55</v>
      </c>
      <c r="D35" s="11" t="s">
        <v>44</v>
      </c>
      <c r="E35" s="11" t="s">
        <v>433</v>
      </c>
      <c r="F35" s="11" t="s">
        <v>133</v>
      </c>
      <c r="G35" s="11"/>
      <c r="H35" s="11"/>
      <c r="I35" s="12">
        <v>0</v>
      </c>
      <c r="J35" s="13"/>
      <c r="K35" s="11" t="s">
        <v>56</v>
      </c>
      <c r="L35" s="11" t="s">
        <v>52</v>
      </c>
      <c r="M35" s="37" t="s">
        <v>57</v>
      </c>
      <c r="N35" s="4"/>
    </row>
    <row r="36" spans="1:14" customFormat="1" ht="48.6" x14ac:dyDescent="0.3">
      <c r="A36" s="10" t="s">
        <v>48</v>
      </c>
      <c r="B36" s="11" t="s">
        <v>58</v>
      </c>
      <c r="C36" s="33" t="s">
        <v>59</v>
      </c>
      <c r="D36" s="11" t="s">
        <v>44</v>
      </c>
      <c r="E36" s="11" t="s">
        <v>433</v>
      </c>
      <c r="F36" s="11" t="s">
        <v>133</v>
      </c>
      <c r="G36" s="11"/>
      <c r="H36" s="11"/>
      <c r="I36" s="12">
        <v>0</v>
      </c>
      <c r="J36" s="13"/>
      <c r="K36" s="11" t="s">
        <v>60</v>
      </c>
      <c r="L36" s="11" t="s">
        <v>52</v>
      </c>
      <c r="M36" s="37" t="s">
        <v>61</v>
      </c>
      <c r="N36" s="4"/>
    </row>
    <row r="37" spans="1:14" customFormat="1" ht="81" x14ac:dyDescent="0.3">
      <c r="A37" s="40" t="s">
        <v>48</v>
      </c>
      <c r="B37" s="37" t="s">
        <v>62</v>
      </c>
      <c r="C37" s="34" t="s">
        <v>63</v>
      </c>
      <c r="D37" s="37" t="s">
        <v>44</v>
      </c>
      <c r="E37" s="37" t="s">
        <v>433</v>
      </c>
      <c r="F37" s="37" t="s">
        <v>133</v>
      </c>
      <c r="G37" s="37"/>
      <c r="H37" s="37"/>
      <c r="I37" s="38">
        <v>0</v>
      </c>
      <c r="J37" s="43"/>
      <c r="K37" s="37" t="s">
        <v>64</v>
      </c>
      <c r="L37" s="37" t="s">
        <v>52</v>
      </c>
      <c r="M37" s="37" t="s">
        <v>61</v>
      </c>
      <c r="N37" s="4"/>
    </row>
    <row r="38" spans="1:14" customFormat="1" ht="64.8" x14ac:dyDescent="0.3">
      <c r="A38" s="40" t="s">
        <v>48</v>
      </c>
      <c r="B38" s="37" t="s">
        <v>65</v>
      </c>
      <c r="C38" s="34" t="s">
        <v>66</v>
      </c>
      <c r="D38" s="37" t="s">
        <v>44</v>
      </c>
      <c r="E38" s="37" t="s">
        <v>433</v>
      </c>
      <c r="F38" s="37" t="s">
        <v>67</v>
      </c>
      <c r="G38" s="37"/>
      <c r="H38" s="37"/>
      <c r="I38" s="38">
        <v>0</v>
      </c>
      <c r="J38" s="43"/>
      <c r="K38" s="37" t="s">
        <v>99</v>
      </c>
      <c r="L38" s="37" t="s">
        <v>68</v>
      </c>
      <c r="M38" s="37" t="s">
        <v>69</v>
      </c>
      <c r="N38" s="4"/>
    </row>
    <row r="39" spans="1:14" customFormat="1" ht="64.8" x14ac:dyDescent="0.3">
      <c r="A39" s="40" t="s">
        <v>48</v>
      </c>
      <c r="B39" s="37" t="s">
        <v>100</v>
      </c>
      <c r="C39" s="34" t="s">
        <v>101</v>
      </c>
      <c r="D39" s="37" t="s">
        <v>44</v>
      </c>
      <c r="E39" s="37" t="s">
        <v>433</v>
      </c>
      <c r="F39" s="37" t="s">
        <v>67</v>
      </c>
      <c r="G39" s="37"/>
      <c r="H39" s="37"/>
      <c r="I39" s="38">
        <v>0</v>
      </c>
      <c r="J39" s="43"/>
      <c r="K39" s="37" t="s">
        <v>102</v>
      </c>
      <c r="L39" s="37" t="s">
        <v>68</v>
      </c>
      <c r="M39" s="37" t="s">
        <v>103</v>
      </c>
      <c r="N39" s="4"/>
    </row>
    <row r="40" spans="1:14" customFormat="1" ht="25.05" customHeight="1" x14ac:dyDescent="0.3">
      <c r="A40" s="87" t="s">
        <v>244</v>
      </c>
      <c r="B40" s="87"/>
      <c r="C40" s="87"/>
      <c r="D40" s="87"/>
      <c r="E40" s="87"/>
      <c r="F40" s="87"/>
      <c r="G40" s="87"/>
      <c r="H40" s="87"/>
      <c r="I40" s="42">
        <f>SUM(I41:I50)</f>
        <v>211546</v>
      </c>
      <c r="J40" s="95"/>
      <c r="K40" s="95"/>
      <c r="L40" s="95"/>
      <c r="M40" s="95"/>
      <c r="N40" s="4"/>
    </row>
    <row r="41" spans="1:14" customFormat="1" ht="162" x14ac:dyDescent="0.3">
      <c r="A41" s="57" t="s">
        <v>282</v>
      </c>
      <c r="B41" s="37" t="s">
        <v>283</v>
      </c>
      <c r="C41" s="34" t="s">
        <v>284</v>
      </c>
      <c r="D41" s="37" t="s">
        <v>42</v>
      </c>
      <c r="E41" s="37" t="s">
        <v>285</v>
      </c>
      <c r="F41" s="37" t="s">
        <v>286</v>
      </c>
      <c r="G41" s="37" t="s">
        <v>43</v>
      </c>
      <c r="H41" s="37" t="s">
        <v>287</v>
      </c>
      <c r="I41" s="38">
        <v>40000</v>
      </c>
      <c r="J41" s="43" t="s">
        <v>288</v>
      </c>
      <c r="K41" s="37" t="s">
        <v>289</v>
      </c>
      <c r="L41" s="37" t="s">
        <v>290</v>
      </c>
      <c r="M41" s="37" t="s">
        <v>343</v>
      </c>
      <c r="N41" s="4"/>
    </row>
    <row r="42" spans="1:14" customFormat="1" ht="162" x14ac:dyDescent="0.3">
      <c r="A42" s="57" t="s">
        <v>282</v>
      </c>
      <c r="B42" s="37" t="s">
        <v>291</v>
      </c>
      <c r="C42" s="34" t="s">
        <v>292</v>
      </c>
      <c r="D42" s="37" t="s">
        <v>42</v>
      </c>
      <c r="E42" s="37" t="s">
        <v>293</v>
      </c>
      <c r="F42" s="37" t="s">
        <v>286</v>
      </c>
      <c r="G42" s="37" t="s">
        <v>43</v>
      </c>
      <c r="H42" s="37" t="s">
        <v>287</v>
      </c>
      <c r="I42" s="38">
        <v>19000</v>
      </c>
      <c r="J42" s="43" t="s">
        <v>294</v>
      </c>
      <c r="K42" s="37" t="s">
        <v>289</v>
      </c>
      <c r="L42" s="37" t="s">
        <v>295</v>
      </c>
      <c r="M42" s="37" t="s">
        <v>344</v>
      </c>
      <c r="N42" s="4"/>
    </row>
    <row r="43" spans="1:14" customFormat="1" ht="340.2" x14ac:dyDescent="0.3">
      <c r="A43" s="57" t="s">
        <v>282</v>
      </c>
      <c r="B43" s="37" t="s">
        <v>114</v>
      </c>
      <c r="C43" s="34" t="s">
        <v>115</v>
      </c>
      <c r="D43" s="37" t="s">
        <v>116</v>
      </c>
      <c r="E43" s="37" t="s">
        <v>117</v>
      </c>
      <c r="F43" s="37" t="s">
        <v>286</v>
      </c>
      <c r="G43" s="37" t="s">
        <v>43</v>
      </c>
      <c r="H43" s="37" t="s">
        <v>287</v>
      </c>
      <c r="I43" s="38">
        <v>40000</v>
      </c>
      <c r="J43" s="43" t="s">
        <v>118</v>
      </c>
      <c r="K43" s="37" t="s">
        <v>119</v>
      </c>
      <c r="L43" s="37" t="s">
        <v>120</v>
      </c>
      <c r="M43" s="37" t="s">
        <v>345</v>
      </c>
      <c r="N43" s="4"/>
    </row>
    <row r="44" spans="1:14" customFormat="1" ht="178.2" x14ac:dyDescent="0.3">
      <c r="A44" s="57" t="s">
        <v>379</v>
      </c>
      <c r="B44" s="37" t="s">
        <v>297</v>
      </c>
      <c r="C44" s="34" t="s">
        <v>298</v>
      </c>
      <c r="D44" s="37" t="s">
        <v>42</v>
      </c>
      <c r="E44" s="37" t="s">
        <v>346</v>
      </c>
      <c r="F44" s="37" t="s">
        <v>296</v>
      </c>
      <c r="G44" s="37" t="s">
        <v>43</v>
      </c>
      <c r="H44" s="37" t="s">
        <v>299</v>
      </c>
      <c r="I44" s="38">
        <v>12546</v>
      </c>
      <c r="J44" s="43" t="s">
        <v>300</v>
      </c>
      <c r="K44" s="37" t="s">
        <v>380</v>
      </c>
      <c r="L44" s="37" t="s">
        <v>301</v>
      </c>
      <c r="M44" s="37" t="s">
        <v>347</v>
      </c>
      <c r="N44" s="4"/>
    </row>
    <row r="45" spans="1:14" customFormat="1" ht="145.80000000000001" x14ac:dyDescent="0.3">
      <c r="A45" s="57" t="s">
        <v>302</v>
      </c>
      <c r="B45" s="37" t="s">
        <v>348</v>
      </c>
      <c r="C45" s="34" t="s">
        <v>349</v>
      </c>
      <c r="D45" s="37" t="s">
        <v>42</v>
      </c>
      <c r="E45" s="37" t="s">
        <v>350</v>
      </c>
      <c r="F45" s="37" t="s">
        <v>296</v>
      </c>
      <c r="G45" s="37" t="s">
        <v>43</v>
      </c>
      <c r="H45" s="37" t="s">
        <v>303</v>
      </c>
      <c r="I45" s="38">
        <v>0</v>
      </c>
      <c r="J45" s="43" t="s">
        <v>351</v>
      </c>
      <c r="K45" s="37" t="s">
        <v>352</v>
      </c>
      <c r="L45" s="37" t="s">
        <v>353</v>
      </c>
      <c r="M45" s="37" t="s">
        <v>354</v>
      </c>
      <c r="N45" s="4"/>
    </row>
    <row r="46" spans="1:14" customFormat="1" ht="81" x14ac:dyDescent="0.3">
      <c r="A46" s="64" t="s">
        <v>304</v>
      </c>
      <c r="B46" s="37" t="s">
        <v>305</v>
      </c>
      <c r="C46" s="34" t="s">
        <v>306</v>
      </c>
      <c r="D46" s="37" t="s">
        <v>42</v>
      </c>
      <c r="E46" s="37" t="s">
        <v>355</v>
      </c>
      <c r="F46" s="37" t="s">
        <v>307</v>
      </c>
      <c r="G46" s="37" t="s">
        <v>43</v>
      </c>
      <c r="H46" s="37" t="s">
        <v>308</v>
      </c>
      <c r="I46" s="65">
        <v>16000</v>
      </c>
      <c r="J46" s="43" t="s">
        <v>309</v>
      </c>
      <c r="K46" s="37" t="s">
        <v>310</v>
      </c>
      <c r="L46" s="37" t="s">
        <v>311</v>
      </c>
      <c r="M46" s="37" t="s">
        <v>356</v>
      </c>
      <c r="N46" s="4"/>
    </row>
    <row r="47" spans="1:14" customFormat="1" ht="97.2" x14ac:dyDescent="0.3">
      <c r="A47" s="64" t="s">
        <v>304</v>
      </c>
      <c r="B47" s="37" t="s">
        <v>357</v>
      </c>
      <c r="C47" s="34" t="s">
        <v>358</v>
      </c>
      <c r="D47" s="37" t="s">
        <v>116</v>
      </c>
      <c r="E47" s="37" t="s">
        <v>359</v>
      </c>
      <c r="F47" s="37" t="s">
        <v>360</v>
      </c>
      <c r="G47" s="37" t="s">
        <v>43</v>
      </c>
      <c r="H47" s="37" t="s">
        <v>361</v>
      </c>
      <c r="I47" s="65">
        <v>60000</v>
      </c>
      <c r="J47" s="43" t="s">
        <v>362</v>
      </c>
      <c r="K47" s="37" t="s">
        <v>363</v>
      </c>
      <c r="L47" s="37" t="s">
        <v>364</v>
      </c>
      <c r="M47" s="37"/>
      <c r="N47" s="4"/>
    </row>
    <row r="48" spans="1:14" customFormat="1" ht="81" x14ac:dyDescent="0.3">
      <c r="A48" s="64" t="s">
        <v>365</v>
      </c>
      <c r="B48" s="37" t="s">
        <v>366</v>
      </c>
      <c r="C48" s="34" t="s">
        <v>367</v>
      </c>
      <c r="D48" s="37" t="s">
        <v>42</v>
      </c>
      <c r="E48" s="37" t="s">
        <v>340</v>
      </c>
      <c r="F48" s="37" t="s">
        <v>368</v>
      </c>
      <c r="G48" s="37" t="s">
        <v>43</v>
      </c>
      <c r="H48" s="37" t="s">
        <v>369</v>
      </c>
      <c r="I48" s="65">
        <v>7500</v>
      </c>
      <c r="J48" s="43" t="s">
        <v>370</v>
      </c>
      <c r="K48" s="37" t="s">
        <v>371</v>
      </c>
      <c r="L48" s="37" t="s">
        <v>372</v>
      </c>
      <c r="M48" s="37" t="s">
        <v>381</v>
      </c>
      <c r="N48" s="4"/>
    </row>
    <row r="49" spans="1:14" customFormat="1" ht="81" x14ac:dyDescent="0.3">
      <c r="A49" s="64" t="s">
        <v>365</v>
      </c>
      <c r="B49" s="37" t="s">
        <v>366</v>
      </c>
      <c r="C49" s="34" t="s">
        <v>367</v>
      </c>
      <c r="D49" s="37" t="s">
        <v>44</v>
      </c>
      <c r="E49" s="37" t="s">
        <v>373</v>
      </c>
      <c r="F49" s="37" t="s">
        <v>368</v>
      </c>
      <c r="G49" s="37" t="s">
        <v>43</v>
      </c>
      <c r="H49" s="37" t="s">
        <v>369</v>
      </c>
      <c r="I49" s="65">
        <v>9300</v>
      </c>
      <c r="J49" s="43" t="s">
        <v>370</v>
      </c>
      <c r="K49" s="37" t="s">
        <v>374</v>
      </c>
      <c r="L49" s="37" t="s">
        <v>375</v>
      </c>
      <c r="M49" s="37" t="s">
        <v>382</v>
      </c>
      <c r="N49" s="4"/>
    </row>
    <row r="50" spans="1:14" customFormat="1" ht="81" x14ac:dyDescent="0.3">
      <c r="A50" s="64" t="s">
        <v>365</v>
      </c>
      <c r="B50" s="37" t="s">
        <v>366</v>
      </c>
      <c r="C50" s="34" t="s">
        <v>367</v>
      </c>
      <c r="D50" s="37" t="s">
        <v>40</v>
      </c>
      <c r="E50" s="37" t="s">
        <v>376</v>
      </c>
      <c r="F50" s="37" t="s">
        <v>368</v>
      </c>
      <c r="G50" s="37" t="s">
        <v>43</v>
      </c>
      <c r="H50" s="37" t="s">
        <v>369</v>
      </c>
      <c r="I50" s="65">
        <v>7200</v>
      </c>
      <c r="J50" s="43" t="s">
        <v>370</v>
      </c>
      <c r="K50" s="37" t="s">
        <v>377</v>
      </c>
      <c r="L50" s="37" t="s">
        <v>378</v>
      </c>
      <c r="M50" s="37" t="s">
        <v>383</v>
      </c>
      <c r="N50" s="4"/>
    </row>
    <row r="51" spans="1:14" customFormat="1" ht="25.05" customHeight="1" x14ac:dyDescent="0.3">
      <c r="A51" s="87" t="s">
        <v>72</v>
      </c>
      <c r="B51" s="87"/>
      <c r="C51" s="87"/>
      <c r="D51" s="87"/>
      <c r="E51" s="87"/>
      <c r="F51" s="87"/>
      <c r="G51" s="87"/>
      <c r="H51" s="87"/>
      <c r="I51" s="42">
        <f>SUM(I52:I56)</f>
        <v>403522</v>
      </c>
      <c r="J51" s="95"/>
      <c r="K51" s="95"/>
      <c r="L51" s="95"/>
      <c r="M51" s="95"/>
      <c r="N51" s="4"/>
    </row>
    <row r="52" spans="1:14" customFormat="1" ht="162" x14ac:dyDescent="0.3">
      <c r="A52" s="40" t="s">
        <v>245</v>
      </c>
      <c r="B52" s="37" t="s">
        <v>434</v>
      </c>
      <c r="C52" s="34" t="s">
        <v>435</v>
      </c>
      <c r="D52" s="37" t="s">
        <v>42</v>
      </c>
      <c r="E52" s="37" t="s">
        <v>436</v>
      </c>
      <c r="F52" s="37" t="s">
        <v>112</v>
      </c>
      <c r="G52" s="37" t="s">
        <v>43</v>
      </c>
      <c r="H52" s="37" t="s">
        <v>104</v>
      </c>
      <c r="I52" s="38">
        <v>406522</v>
      </c>
      <c r="J52" s="43" t="s">
        <v>437</v>
      </c>
      <c r="K52" s="37" t="s">
        <v>438</v>
      </c>
      <c r="L52" s="37" t="s">
        <v>439</v>
      </c>
      <c r="M52" s="37"/>
      <c r="N52" s="4"/>
    </row>
    <row r="53" spans="1:14" customFormat="1" ht="45" customHeight="1" x14ac:dyDescent="0.3">
      <c r="A53" s="117" t="s">
        <v>245</v>
      </c>
      <c r="B53" s="98" t="s">
        <v>440</v>
      </c>
      <c r="C53" s="98" t="s">
        <v>441</v>
      </c>
      <c r="D53" s="37" t="s">
        <v>116</v>
      </c>
      <c r="E53" s="98" t="s">
        <v>442</v>
      </c>
      <c r="F53" s="98" t="s">
        <v>112</v>
      </c>
      <c r="G53" s="98" t="s">
        <v>43</v>
      </c>
      <c r="H53" s="98" t="s">
        <v>104</v>
      </c>
      <c r="I53" s="102">
        <v>-3000</v>
      </c>
      <c r="J53" s="98" t="s">
        <v>443</v>
      </c>
      <c r="K53" s="98" t="s">
        <v>444</v>
      </c>
      <c r="L53" s="37" t="s">
        <v>445</v>
      </c>
      <c r="M53" s="98" t="s">
        <v>446</v>
      </c>
      <c r="N53" s="4"/>
    </row>
    <row r="54" spans="1:14" customFormat="1" ht="129.6" x14ac:dyDescent="0.3">
      <c r="A54" s="118"/>
      <c r="B54" s="116"/>
      <c r="C54" s="116"/>
      <c r="D54" s="37" t="s">
        <v>42</v>
      </c>
      <c r="E54" s="99"/>
      <c r="F54" s="116"/>
      <c r="G54" s="116"/>
      <c r="H54" s="116"/>
      <c r="I54" s="120"/>
      <c r="J54" s="116"/>
      <c r="K54" s="116"/>
      <c r="L54" s="37" t="s">
        <v>447</v>
      </c>
      <c r="M54" s="116"/>
      <c r="N54" s="4"/>
    </row>
    <row r="55" spans="1:14" customFormat="1" ht="45" customHeight="1" x14ac:dyDescent="0.3">
      <c r="A55" s="118"/>
      <c r="B55" s="116"/>
      <c r="C55" s="116"/>
      <c r="D55" s="37" t="s">
        <v>40</v>
      </c>
      <c r="E55" s="98" t="s">
        <v>448</v>
      </c>
      <c r="F55" s="116"/>
      <c r="G55" s="116"/>
      <c r="H55" s="116"/>
      <c r="I55" s="120"/>
      <c r="J55" s="116"/>
      <c r="K55" s="116"/>
      <c r="L55" s="37" t="s">
        <v>449</v>
      </c>
      <c r="M55" s="116"/>
      <c r="N55" s="4"/>
    </row>
    <row r="56" spans="1:14" customFormat="1" ht="64.8" x14ac:dyDescent="0.3">
      <c r="A56" s="119"/>
      <c r="B56" s="99"/>
      <c r="C56" s="99"/>
      <c r="D56" s="37" t="s">
        <v>44</v>
      </c>
      <c r="E56" s="99"/>
      <c r="F56" s="99"/>
      <c r="G56" s="99"/>
      <c r="H56" s="99"/>
      <c r="I56" s="103"/>
      <c r="J56" s="99"/>
      <c r="K56" s="99"/>
      <c r="L56" s="37" t="s">
        <v>123</v>
      </c>
      <c r="M56" s="99"/>
      <c r="N56" s="4"/>
    </row>
    <row r="57" spans="1:14" customFormat="1" ht="25.05" customHeight="1" x14ac:dyDescent="0.3">
      <c r="A57" s="87" t="s">
        <v>73</v>
      </c>
      <c r="B57" s="87"/>
      <c r="C57" s="87"/>
      <c r="D57" s="87"/>
      <c r="E57" s="87"/>
      <c r="F57" s="87"/>
      <c r="G57" s="87"/>
      <c r="H57" s="87"/>
      <c r="I57" s="42">
        <f>SUM(I58:I58)</f>
        <v>31000</v>
      </c>
      <c r="J57" s="95"/>
      <c r="K57" s="95"/>
      <c r="L57" s="95"/>
      <c r="M57" s="95"/>
      <c r="N57" s="4"/>
    </row>
    <row r="58" spans="1:14" customFormat="1" ht="81" x14ac:dyDescent="0.3">
      <c r="A58" s="57" t="s">
        <v>450</v>
      </c>
      <c r="B58" s="37" t="s">
        <v>451</v>
      </c>
      <c r="C58" s="34" t="s">
        <v>452</v>
      </c>
      <c r="D58" s="37" t="s">
        <v>42</v>
      </c>
      <c r="E58" s="37" t="s">
        <v>453</v>
      </c>
      <c r="F58" s="37" t="s">
        <v>454</v>
      </c>
      <c r="G58" s="37" t="s">
        <v>455</v>
      </c>
      <c r="H58" s="37" t="s">
        <v>456</v>
      </c>
      <c r="I58" s="38">
        <v>31000</v>
      </c>
      <c r="J58" s="43" t="s">
        <v>457</v>
      </c>
      <c r="K58" s="37" t="s">
        <v>458</v>
      </c>
      <c r="L58" s="37" t="s">
        <v>457</v>
      </c>
      <c r="M58" s="37"/>
      <c r="N58" s="4"/>
    </row>
    <row r="59" spans="1:14" customFormat="1" ht="25.05" customHeight="1" x14ac:dyDescent="0.3">
      <c r="A59" s="87" t="s">
        <v>74</v>
      </c>
      <c r="B59" s="87"/>
      <c r="C59" s="87"/>
      <c r="D59" s="87"/>
      <c r="E59" s="87"/>
      <c r="F59" s="87"/>
      <c r="G59" s="87"/>
      <c r="H59" s="87"/>
      <c r="I59" s="42">
        <f>SUM(I60)</f>
        <v>0</v>
      </c>
      <c r="J59" s="95"/>
      <c r="K59" s="95"/>
      <c r="L59" s="95"/>
      <c r="M59" s="95"/>
      <c r="N59" s="4"/>
    </row>
    <row r="60" spans="1:14" customFormat="1" ht="25.05" customHeight="1" x14ac:dyDescent="0.3">
      <c r="A60" s="40"/>
      <c r="B60" s="37" t="s">
        <v>71</v>
      </c>
      <c r="C60" s="34"/>
      <c r="D60" s="37"/>
      <c r="E60" s="37"/>
      <c r="F60" s="37"/>
      <c r="G60" s="37"/>
      <c r="H60" s="37"/>
      <c r="I60" s="38"/>
      <c r="J60" s="39"/>
      <c r="K60" s="37"/>
      <c r="L60" s="37"/>
      <c r="M60" s="37"/>
      <c r="N60" s="4"/>
    </row>
    <row r="61" spans="1:14" customFormat="1" ht="25.05" customHeight="1" x14ac:dyDescent="0.3">
      <c r="A61" s="101" t="s">
        <v>75</v>
      </c>
      <c r="B61" s="101"/>
      <c r="C61" s="101"/>
      <c r="D61" s="101"/>
      <c r="E61" s="101"/>
      <c r="F61" s="101"/>
      <c r="G61" s="101"/>
      <c r="H61" s="101"/>
      <c r="I61" s="22">
        <f>I62+I95+I97+I114+I116+I118</f>
        <v>6250478</v>
      </c>
      <c r="J61" s="89"/>
      <c r="K61" s="89"/>
      <c r="L61" s="89"/>
      <c r="M61" s="89"/>
      <c r="N61" s="4"/>
    </row>
    <row r="62" spans="1:14" customFormat="1" ht="25.05" customHeight="1" x14ac:dyDescent="0.3">
      <c r="A62" s="97" t="s">
        <v>76</v>
      </c>
      <c r="B62" s="97"/>
      <c r="C62" s="97"/>
      <c r="D62" s="97"/>
      <c r="E62" s="97"/>
      <c r="F62" s="97"/>
      <c r="G62" s="97"/>
      <c r="H62" s="97"/>
      <c r="I62" s="22">
        <f>I63+I91+I93</f>
        <v>2009534</v>
      </c>
      <c r="J62" s="89"/>
      <c r="K62" s="89"/>
      <c r="L62" s="89"/>
      <c r="M62" s="89"/>
      <c r="N62" s="4"/>
    </row>
    <row r="63" spans="1:14" customFormat="1" ht="25.05" customHeight="1" x14ac:dyDescent="0.3">
      <c r="A63" s="97" t="s">
        <v>77</v>
      </c>
      <c r="B63" s="97"/>
      <c r="C63" s="97"/>
      <c r="D63" s="97"/>
      <c r="E63" s="97"/>
      <c r="F63" s="97"/>
      <c r="G63" s="97"/>
      <c r="H63" s="97"/>
      <c r="I63" s="22">
        <f>SUM(I64:I90)</f>
        <v>2009534</v>
      </c>
      <c r="J63" s="89"/>
      <c r="K63" s="89"/>
      <c r="L63" s="89"/>
      <c r="M63" s="89"/>
      <c r="N63" s="1"/>
    </row>
    <row r="64" spans="1:14" customFormat="1" ht="113.4" x14ac:dyDescent="0.3">
      <c r="A64" s="67" t="s">
        <v>139</v>
      </c>
      <c r="B64" s="68" t="s">
        <v>156</v>
      </c>
      <c r="C64" s="69" t="s">
        <v>157</v>
      </c>
      <c r="D64" s="68" t="s">
        <v>44</v>
      </c>
      <c r="E64" s="68" t="s">
        <v>461</v>
      </c>
      <c r="F64" s="68" t="s">
        <v>142</v>
      </c>
      <c r="G64" s="68" t="s">
        <v>143</v>
      </c>
      <c r="H64" s="68" t="s">
        <v>144</v>
      </c>
      <c r="I64" s="70">
        <v>0</v>
      </c>
      <c r="J64" s="62" t="s">
        <v>154</v>
      </c>
      <c r="K64" s="68" t="s">
        <v>158</v>
      </c>
      <c r="L64" s="68" t="s">
        <v>159</v>
      </c>
      <c r="M64" s="68" t="s">
        <v>160</v>
      </c>
      <c r="N64" s="1"/>
    </row>
    <row r="65" spans="1:14" customFormat="1" ht="81" x14ac:dyDescent="0.3">
      <c r="A65" s="67" t="s">
        <v>139</v>
      </c>
      <c r="B65" s="68" t="s">
        <v>161</v>
      </c>
      <c r="C65" s="69" t="s">
        <v>162</v>
      </c>
      <c r="D65" s="68" t="s">
        <v>42</v>
      </c>
      <c r="E65" s="68" t="s">
        <v>462</v>
      </c>
      <c r="F65" s="68" t="s">
        <v>142</v>
      </c>
      <c r="G65" s="68" t="s">
        <v>143</v>
      </c>
      <c r="H65" s="68" t="s">
        <v>144</v>
      </c>
      <c r="I65" s="70">
        <v>6400</v>
      </c>
      <c r="J65" s="62" t="s">
        <v>163</v>
      </c>
      <c r="K65" s="68" t="s">
        <v>164</v>
      </c>
      <c r="L65" s="68" t="s">
        <v>312</v>
      </c>
      <c r="M65" s="68" t="s">
        <v>463</v>
      </c>
      <c r="N65" s="1"/>
    </row>
    <row r="66" spans="1:14" customFormat="1" ht="97.2" x14ac:dyDescent="0.3">
      <c r="A66" s="67" t="s">
        <v>139</v>
      </c>
      <c r="B66" s="68" t="s">
        <v>152</v>
      </c>
      <c r="C66" s="69" t="s">
        <v>153</v>
      </c>
      <c r="D66" s="68" t="s">
        <v>44</v>
      </c>
      <c r="E66" s="68" t="s">
        <v>464</v>
      </c>
      <c r="F66" s="68" t="s">
        <v>142</v>
      </c>
      <c r="G66" s="68" t="s">
        <v>143</v>
      </c>
      <c r="H66" s="68" t="s">
        <v>144</v>
      </c>
      <c r="I66" s="70">
        <v>474669</v>
      </c>
      <c r="J66" s="62" t="s">
        <v>154</v>
      </c>
      <c r="K66" s="68" t="s">
        <v>155</v>
      </c>
      <c r="L66" s="68" t="s">
        <v>465</v>
      </c>
      <c r="M66" s="68"/>
      <c r="N66" s="1"/>
    </row>
    <row r="67" spans="1:14" customFormat="1" ht="97.2" x14ac:dyDescent="0.3">
      <c r="A67" s="67" t="s">
        <v>139</v>
      </c>
      <c r="B67" s="68" t="s">
        <v>152</v>
      </c>
      <c r="C67" s="69" t="s">
        <v>153</v>
      </c>
      <c r="D67" s="68" t="s">
        <v>42</v>
      </c>
      <c r="E67" s="68" t="s">
        <v>466</v>
      </c>
      <c r="F67" s="68" t="s">
        <v>142</v>
      </c>
      <c r="G67" s="68" t="s">
        <v>143</v>
      </c>
      <c r="H67" s="68" t="s">
        <v>144</v>
      </c>
      <c r="I67" s="70">
        <v>555936</v>
      </c>
      <c r="J67" s="62" t="s">
        <v>154</v>
      </c>
      <c r="K67" s="68" t="s">
        <v>155</v>
      </c>
      <c r="L67" s="68" t="s">
        <v>467</v>
      </c>
      <c r="M67" s="68"/>
      <c r="N67" s="1"/>
    </row>
    <row r="68" spans="1:14" customFormat="1" ht="194.4" x14ac:dyDescent="0.3">
      <c r="A68" s="67" t="s">
        <v>139</v>
      </c>
      <c r="B68" s="68" t="s">
        <v>152</v>
      </c>
      <c r="C68" s="69" t="s">
        <v>153</v>
      </c>
      <c r="D68" s="68" t="s">
        <v>42</v>
      </c>
      <c r="E68" s="68" t="s">
        <v>468</v>
      </c>
      <c r="F68" s="68" t="s">
        <v>142</v>
      </c>
      <c r="G68" s="68" t="s">
        <v>143</v>
      </c>
      <c r="H68" s="68" t="s">
        <v>144</v>
      </c>
      <c r="I68" s="70">
        <v>9960</v>
      </c>
      <c r="J68" s="62" t="s">
        <v>154</v>
      </c>
      <c r="K68" s="68" t="s">
        <v>155</v>
      </c>
      <c r="L68" s="68" t="s">
        <v>312</v>
      </c>
      <c r="M68" s="68" t="s">
        <v>469</v>
      </c>
      <c r="N68" s="1"/>
    </row>
    <row r="69" spans="1:14" customFormat="1" ht="97.2" x14ac:dyDescent="0.3">
      <c r="A69" s="67" t="s">
        <v>139</v>
      </c>
      <c r="B69" s="68" t="s">
        <v>152</v>
      </c>
      <c r="C69" s="69" t="s">
        <v>153</v>
      </c>
      <c r="D69" s="68" t="s">
        <v>44</v>
      </c>
      <c r="E69" s="68" t="s">
        <v>470</v>
      </c>
      <c r="F69" s="68" t="s">
        <v>142</v>
      </c>
      <c r="G69" s="68" t="s">
        <v>143</v>
      </c>
      <c r="H69" s="68" t="s">
        <v>144</v>
      </c>
      <c r="I69" s="70">
        <v>0</v>
      </c>
      <c r="J69" s="62" t="s">
        <v>154</v>
      </c>
      <c r="K69" s="68" t="s">
        <v>155</v>
      </c>
      <c r="L69" s="68" t="s">
        <v>471</v>
      </c>
      <c r="M69" s="68" t="s">
        <v>150</v>
      </c>
      <c r="N69" s="1"/>
    </row>
    <row r="70" spans="1:14" customFormat="1" ht="129.6" x14ac:dyDescent="0.3">
      <c r="A70" s="67" t="s">
        <v>139</v>
      </c>
      <c r="B70" s="68" t="s">
        <v>152</v>
      </c>
      <c r="C70" s="69" t="s">
        <v>153</v>
      </c>
      <c r="D70" s="68" t="s">
        <v>44</v>
      </c>
      <c r="E70" s="68" t="s">
        <v>472</v>
      </c>
      <c r="F70" s="68" t="s">
        <v>142</v>
      </c>
      <c r="G70" s="68" t="s">
        <v>143</v>
      </c>
      <c r="H70" s="68" t="s">
        <v>144</v>
      </c>
      <c r="I70" s="70">
        <v>0</v>
      </c>
      <c r="J70" s="62" t="s">
        <v>154</v>
      </c>
      <c r="K70" s="68" t="s">
        <v>155</v>
      </c>
      <c r="L70" s="68" t="s">
        <v>313</v>
      </c>
      <c r="M70" s="68" t="s">
        <v>150</v>
      </c>
      <c r="N70" s="1"/>
    </row>
    <row r="71" spans="1:14" customFormat="1" ht="97.2" x14ac:dyDescent="0.3">
      <c r="A71" s="67" t="s">
        <v>139</v>
      </c>
      <c r="B71" s="68" t="s">
        <v>152</v>
      </c>
      <c r="C71" s="69" t="s">
        <v>153</v>
      </c>
      <c r="D71" s="68" t="s">
        <v>42</v>
      </c>
      <c r="E71" s="68" t="s">
        <v>473</v>
      </c>
      <c r="F71" s="68" t="s">
        <v>142</v>
      </c>
      <c r="G71" s="68" t="s">
        <v>143</v>
      </c>
      <c r="H71" s="68" t="s">
        <v>144</v>
      </c>
      <c r="I71" s="70">
        <v>0</v>
      </c>
      <c r="J71" s="62" t="s">
        <v>154</v>
      </c>
      <c r="K71" s="68" t="s">
        <v>155</v>
      </c>
      <c r="L71" s="68" t="s">
        <v>314</v>
      </c>
      <c r="M71" s="68" t="s">
        <v>150</v>
      </c>
      <c r="N71" s="1"/>
    </row>
    <row r="72" spans="1:14" customFormat="1" ht="113.4" x14ac:dyDescent="0.3">
      <c r="A72" s="67" t="s">
        <v>139</v>
      </c>
      <c r="B72" s="68" t="s">
        <v>168</v>
      </c>
      <c r="C72" s="69" t="s">
        <v>169</v>
      </c>
      <c r="D72" s="68" t="s">
        <v>42</v>
      </c>
      <c r="E72" s="68" t="s">
        <v>474</v>
      </c>
      <c r="F72" s="68" t="s">
        <v>142</v>
      </c>
      <c r="G72" s="68" t="s">
        <v>143</v>
      </c>
      <c r="H72" s="68" t="s">
        <v>144</v>
      </c>
      <c r="I72" s="70">
        <v>44000</v>
      </c>
      <c r="J72" s="62" t="s">
        <v>163</v>
      </c>
      <c r="K72" s="68" t="s">
        <v>170</v>
      </c>
      <c r="L72" s="68" t="s">
        <v>166</v>
      </c>
      <c r="M72" s="68" t="s">
        <v>315</v>
      </c>
      <c r="N72" s="1"/>
    </row>
    <row r="73" spans="1:14" customFormat="1" ht="129.6" x14ac:dyDescent="0.3">
      <c r="A73" s="67" t="s">
        <v>139</v>
      </c>
      <c r="B73" s="68" t="s">
        <v>168</v>
      </c>
      <c r="C73" s="69" t="s">
        <v>169</v>
      </c>
      <c r="D73" s="68" t="s">
        <v>42</v>
      </c>
      <c r="E73" s="68" t="s">
        <v>474</v>
      </c>
      <c r="F73" s="68" t="s">
        <v>142</v>
      </c>
      <c r="G73" s="68" t="s">
        <v>143</v>
      </c>
      <c r="H73" s="68" t="s">
        <v>144</v>
      </c>
      <c r="I73" s="70">
        <v>45400</v>
      </c>
      <c r="J73" s="62" t="s">
        <v>163</v>
      </c>
      <c r="K73" s="68" t="s">
        <v>170</v>
      </c>
      <c r="L73" s="68" t="s">
        <v>316</v>
      </c>
      <c r="M73" s="68" t="s">
        <v>317</v>
      </c>
      <c r="N73" s="1"/>
    </row>
    <row r="74" spans="1:14" customFormat="1" ht="129.6" x14ac:dyDescent="0.3">
      <c r="A74" s="67" t="s">
        <v>139</v>
      </c>
      <c r="B74" s="68" t="s">
        <v>168</v>
      </c>
      <c r="C74" s="69" t="s">
        <v>169</v>
      </c>
      <c r="D74" s="68" t="s">
        <v>42</v>
      </c>
      <c r="E74" s="68" t="s">
        <v>474</v>
      </c>
      <c r="F74" s="68" t="s">
        <v>142</v>
      </c>
      <c r="G74" s="68" t="s">
        <v>143</v>
      </c>
      <c r="H74" s="68" t="s">
        <v>144</v>
      </c>
      <c r="I74" s="70">
        <v>44600</v>
      </c>
      <c r="J74" s="62" t="s">
        <v>163</v>
      </c>
      <c r="K74" s="68" t="s">
        <v>170</v>
      </c>
      <c r="L74" s="68" t="s">
        <v>167</v>
      </c>
      <c r="M74" s="68" t="s">
        <v>318</v>
      </c>
      <c r="N74" s="1"/>
    </row>
    <row r="75" spans="1:14" customFormat="1" ht="129.6" x14ac:dyDescent="0.3">
      <c r="A75" s="67" t="s">
        <v>139</v>
      </c>
      <c r="B75" s="68" t="s">
        <v>168</v>
      </c>
      <c r="C75" s="69" t="s">
        <v>169</v>
      </c>
      <c r="D75" s="68" t="s">
        <v>42</v>
      </c>
      <c r="E75" s="68" t="s">
        <v>474</v>
      </c>
      <c r="F75" s="68" t="s">
        <v>142</v>
      </c>
      <c r="G75" s="68" t="s">
        <v>143</v>
      </c>
      <c r="H75" s="68" t="s">
        <v>144</v>
      </c>
      <c r="I75" s="70">
        <v>45000</v>
      </c>
      <c r="J75" s="62" t="s">
        <v>163</v>
      </c>
      <c r="K75" s="68" t="s">
        <v>170</v>
      </c>
      <c r="L75" s="68" t="s">
        <v>319</v>
      </c>
      <c r="M75" s="68" t="s">
        <v>320</v>
      </c>
      <c r="N75" s="1"/>
    </row>
    <row r="76" spans="1:14" customFormat="1" ht="129.6" x14ac:dyDescent="0.3">
      <c r="A76" s="67" t="s">
        <v>139</v>
      </c>
      <c r="B76" s="68" t="s">
        <v>168</v>
      </c>
      <c r="C76" s="69" t="s">
        <v>169</v>
      </c>
      <c r="D76" s="68" t="s">
        <v>42</v>
      </c>
      <c r="E76" s="68" t="s">
        <v>474</v>
      </c>
      <c r="F76" s="68" t="s">
        <v>142</v>
      </c>
      <c r="G76" s="68" t="s">
        <v>143</v>
      </c>
      <c r="H76" s="68" t="s">
        <v>144</v>
      </c>
      <c r="I76" s="70">
        <v>37900</v>
      </c>
      <c r="J76" s="62" t="s">
        <v>163</v>
      </c>
      <c r="K76" s="68" t="s">
        <v>170</v>
      </c>
      <c r="L76" s="68" t="s">
        <v>321</v>
      </c>
      <c r="M76" s="68" t="s">
        <v>322</v>
      </c>
      <c r="N76" s="1"/>
    </row>
    <row r="77" spans="1:14" customFormat="1" ht="129.6" x14ac:dyDescent="0.3">
      <c r="A77" s="67" t="s">
        <v>139</v>
      </c>
      <c r="B77" s="68" t="s">
        <v>168</v>
      </c>
      <c r="C77" s="69" t="s">
        <v>169</v>
      </c>
      <c r="D77" s="68" t="s">
        <v>42</v>
      </c>
      <c r="E77" s="68" t="s">
        <v>474</v>
      </c>
      <c r="F77" s="68" t="s">
        <v>142</v>
      </c>
      <c r="G77" s="68" t="s">
        <v>143</v>
      </c>
      <c r="H77" s="68" t="s">
        <v>144</v>
      </c>
      <c r="I77" s="70">
        <v>37900</v>
      </c>
      <c r="J77" s="62" t="s">
        <v>163</v>
      </c>
      <c r="K77" s="68" t="s">
        <v>170</v>
      </c>
      <c r="L77" s="68" t="s">
        <v>323</v>
      </c>
      <c r="M77" s="68" t="s">
        <v>322</v>
      </c>
      <c r="N77" s="1"/>
    </row>
    <row r="78" spans="1:14" customFormat="1" ht="341.4" customHeight="1" x14ac:dyDescent="0.3">
      <c r="A78" s="67" t="s">
        <v>139</v>
      </c>
      <c r="B78" s="68" t="s">
        <v>168</v>
      </c>
      <c r="C78" s="69" t="s">
        <v>169</v>
      </c>
      <c r="D78" s="68" t="s">
        <v>44</v>
      </c>
      <c r="E78" s="68" t="s">
        <v>475</v>
      </c>
      <c r="F78" s="68" t="s">
        <v>142</v>
      </c>
      <c r="G78" s="68" t="s">
        <v>143</v>
      </c>
      <c r="H78" s="68" t="s">
        <v>144</v>
      </c>
      <c r="I78" s="70">
        <v>391920</v>
      </c>
      <c r="J78" s="62" t="s">
        <v>163</v>
      </c>
      <c r="K78" s="68" t="s">
        <v>170</v>
      </c>
      <c r="L78" s="68" t="s">
        <v>324</v>
      </c>
      <c r="M78" s="68" t="s">
        <v>325</v>
      </c>
      <c r="N78" s="1"/>
    </row>
    <row r="79" spans="1:14" customFormat="1" ht="97.2" x14ac:dyDescent="0.3">
      <c r="A79" s="67" t="s">
        <v>139</v>
      </c>
      <c r="B79" s="68" t="s">
        <v>168</v>
      </c>
      <c r="C79" s="69" t="s">
        <v>169</v>
      </c>
      <c r="D79" s="68" t="s">
        <v>42</v>
      </c>
      <c r="E79" s="68" t="s">
        <v>474</v>
      </c>
      <c r="F79" s="68" t="s">
        <v>142</v>
      </c>
      <c r="G79" s="68" t="s">
        <v>143</v>
      </c>
      <c r="H79" s="68" t="s">
        <v>144</v>
      </c>
      <c r="I79" s="70">
        <v>0</v>
      </c>
      <c r="J79" s="62" t="s">
        <v>163</v>
      </c>
      <c r="K79" s="68" t="s">
        <v>170</v>
      </c>
      <c r="L79" s="68" t="s">
        <v>326</v>
      </c>
      <c r="M79" s="68" t="s">
        <v>165</v>
      </c>
      <c r="N79" s="1"/>
    </row>
    <row r="80" spans="1:14" customFormat="1" ht="97.2" x14ac:dyDescent="0.3">
      <c r="A80" s="67" t="s">
        <v>139</v>
      </c>
      <c r="B80" s="68" t="s">
        <v>168</v>
      </c>
      <c r="C80" s="69" t="s">
        <v>169</v>
      </c>
      <c r="D80" s="68" t="s">
        <v>42</v>
      </c>
      <c r="E80" s="68" t="s">
        <v>474</v>
      </c>
      <c r="F80" s="68" t="s">
        <v>142</v>
      </c>
      <c r="G80" s="68" t="s">
        <v>143</v>
      </c>
      <c r="H80" s="68" t="s">
        <v>144</v>
      </c>
      <c r="I80" s="70">
        <v>0</v>
      </c>
      <c r="J80" s="62" t="s">
        <v>163</v>
      </c>
      <c r="K80" s="68" t="s">
        <v>170</v>
      </c>
      <c r="L80" s="68" t="s">
        <v>327</v>
      </c>
      <c r="M80" s="68" t="s">
        <v>165</v>
      </c>
      <c r="N80" s="1"/>
    </row>
    <row r="81" spans="1:14" customFormat="1" ht="97.2" x14ac:dyDescent="0.3">
      <c r="A81" s="67" t="s">
        <v>139</v>
      </c>
      <c r="B81" s="68" t="s">
        <v>168</v>
      </c>
      <c r="C81" s="69" t="s">
        <v>169</v>
      </c>
      <c r="D81" s="68" t="s">
        <v>44</v>
      </c>
      <c r="E81" s="68" t="s">
        <v>475</v>
      </c>
      <c r="F81" s="68" t="s">
        <v>142</v>
      </c>
      <c r="G81" s="68" t="s">
        <v>143</v>
      </c>
      <c r="H81" s="68" t="s">
        <v>144</v>
      </c>
      <c r="I81" s="70">
        <v>0</v>
      </c>
      <c r="J81" s="62" t="s">
        <v>163</v>
      </c>
      <c r="K81" s="68" t="s">
        <v>170</v>
      </c>
      <c r="L81" s="68" t="s">
        <v>328</v>
      </c>
      <c r="M81" s="68" t="s">
        <v>165</v>
      </c>
      <c r="N81" s="1"/>
    </row>
    <row r="82" spans="1:14" customFormat="1" ht="97.2" x14ac:dyDescent="0.3">
      <c r="A82" s="67" t="s">
        <v>139</v>
      </c>
      <c r="B82" s="68" t="s">
        <v>140</v>
      </c>
      <c r="C82" s="69" t="s">
        <v>141</v>
      </c>
      <c r="D82" s="68" t="s">
        <v>42</v>
      </c>
      <c r="E82" s="68" t="s">
        <v>476</v>
      </c>
      <c r="F82" s="68" t="s">
        <v>142</v>
      </c>
      <c r="G82" s="68" t="s">
        <v>143</v>
      </c>
      <c r="H82" s="68" t="s">
        <v>144</v>
      </c>
      <c r="I82" s="70">
        <v>49799</v>
      </c>
      <c r="J82" s="62" t="s">
        <v>122</v>
      </c>
      <c r="K82" s="68" t="s">
        <v>145</v>
      </c>
      <c r="L82" s="68" t="s">
        <v>146</v>
      </c>
      <c r="M82" s="68"/>
      <c r="N82" s="1"/>
    </row>
    <row r="83" spans="1:14" customFormat="1" ht="97.2" x14ac:dyDescent="0.3">
      <c r="A83" s="67" t="s">
        <v>139</v>
      </c>
      <c r="B83" s="68" t="s">
        <v>140</v>
      </c>
      <c r="C83" s="69" t="s">
        <v>141</v>
      </c>
      <c r="D83" s="68" t="s">
        <v>42</v>
      </c>
      <c r="E83" s="68" t="s">
        <v>476</v>
      </c>
      <c r="F83" s="68" t="s">
        <v>142</v>
      </c>
      <c r="G83" s="68" t="s">
        <v>143</v>
      </c>
      <c r="H83" s="68" t="s">
        <v>144</v>
      </c>
      <c r="I83" s="70">
        <v>99599</v>
      </c>
      <c r="J83" s="62" t="s">
        <v>122</v>
      </c>
      <c r="K83" s="68" t="s">
        <v>145</v>
      </c>
      <c r="L83" s="68" t="s">
        <v>147</v>
      </c>
      <c r="M83" s="68"/>
      <c r="N83" s="1"/>
    </row>
    <row r="84" spans="1:14" customFormat="1" ht="129.6" x14ac:dyDescent="0.3">
      <c r="A84" s="67" t="s">
        <v>139</v>
      </c>
      <c r="B84" s="68" t="s">
        <v>140</v>
      </c>
      <c r="C84" s="69" t="s">
        <v>141</v>
      </c>
      <c r="D84" s="68" t="s">
        <v>40</v>
      </c>
      <c r="E84" s="68" t="s">
        <v>477</v>
      </c>
      <c r="F84" s="68" t="s">
        <v>142</v>
      </c>
      <c r="G84" s="68" t="s">
        <v>143</v>
      </c>
      <c r="H84" s="68" t="s">
        <v>144</v>
      </c>
      <c r="I84" s="70">
        <v>38029</v>
      </c>
      <c r="J84" s="62" t="s">
        <v>122</v>
      </c>
      <c r="K84" s="68" t="s">
        <v>145</v>
      </c>
      <c r="L84" s="68" t="s">
        <v>148</v>
      </c>
      <c r="M84" s="68" t="s">
        <v>478</v>
      </c>
      <c r="N84" s="1"/>
    </row>
    <row r="85" spans="1:14" customFormat="1" ht="129.6" x14ac:dyDescent="0.3">
      <c r="A85" s="67" t="s">
        <v>139</v>
      </c>
      <c r="B85" s="68" t="s">
        <v>140</v>
      </c>
      <c r="C85" s="69" t="s">
        <v>141</v>
      </c>
      <c r="D85" s="68" t="s">
        <v>40</v>
      </c>
      <c r="E85" s="68" t="s">
        <v>479</v>
      </c>
      <c r="F85" s="68" t="s">
        <v>142</v>
      </c>
      <c r="G85" s="68" t="s">
        <v>143</v>
      </c>
      <c r="H85" s="68" t="s">
        <v>144</v>
      </c>
      <c r="I85" s="70">
        <v>69720</v>
      </c>
      <c r="J85" s="62" t="s">
        <v>122</v>
      </c>
      <c r="K85" s="68" t="s">
        <v>145</v>
      </c>
      <c r="L85" s="68" t="s">
        <v>149</v>
      </c>
      <c r="M85" s="68" t="s">
        <v>329</v>
      </c>
      <c r="N85" s="1"/>
    </row>
    <row r="86" spans="1:14" customFormat="1" ht="129.6" x14ac:dyDescent="0.3">
      <c r="A86" s="67" t="s">
        <v>139</v>
      </c>
      <c r="B86" s="68" t="s">
        <v>140</v>
      </c>
      <c r="C86" s="69" t="s">
        <v>141</v>
      </c>
      <c r="D86" s="68" t="s">
        <v>40</v>
      </c>
      <c r="E86" s="68" t="s">
        <v>479</v>
      </c>
      <c r="F86" s="68" t="s">
        <v>142</v>
      </c>
      <c r="G86" s="68" t="s">
        <v>143</v>
      </c>
      <c r="H86" s="68" t="s">
        <v>144</v>
      </c>
      <c r="I86" s="70">
        <v>54720</v>
      </c>
      <c r="J86" s="62" t="s">
        <v>122</v>
      </c>
      <c r="K86" s="68" t="s">
        <v>145</v>
      </c>
      <c r="L86" s="68" t="s">
        <v>330</v>
      </c>
      <c r="M86" s="68" t="s">
        <v>331</v>
      </c>
      <c r="N86" s="1"/>
    </row>
    <row r="87" spans="1:14" customFormat="1" ht="81" x14ac:dyDescent="0.3">
      <c r="A87" s="67" t="s">
        <v>139</v>
      </c>
      <c r="B87" s="68" t="s">
        <v>140</v>
      </c>
      <c r="C87" s="69" t="s">
        <v>141</v>
      </c>
      <c r="D87" s="68" t="s">
        <v>42</v>
      </c>
      <c r="E87" s="68" t="s">
        <v>480</v>
      </c>
      <c r="F87" s="68" t="s">
        <v>142</v>
      </c>
      <c r="G87" s="68" t="s">
        <v>143</v>
      </c>
      <c r="H87" s="68" t="s">
        <v>144</v>
      </c>
      <c r="I87" s="70">
        <v>1991</v>
      </c>
      <c r="J87" s="62" t="s">
        <v>122</v>
      </c>
      <c r="K87" s="68" t="s">
        <v>145</v>
      </c>
      <c r="L87" s="68" t="s">
        <v>312</v>
      </c>
      <c r="M87" s="68" t="s">
        <v>463</v>
      </c>
      <c r="N87" s="1"/>
    </row>
    <row r="88" spans="1:14" customFormat="1" ht="81" x14ac:dyDescent="0.3">
      <c r="A88" s="67" t="s">
        <v>139</v>
      </c>
      <c r="B88" s="68" t="s">
        <v>140</v>
      </c>
      <c r="C88" s="69" t="s">
        <v>141</v>
      </c>
      <c r="D88" s="68" t="s">
        <v>42</v>
      </c>
      <c r="E88" s="68" t="s">
        <v>481</v>
      </c>
      <c r="F88" s="68" t="s">
        <v>142</v>
      </c>
      <c r="G88" s="68" t="s">
        <v>143</v>
      </c>
      <c r="H88" s="68" t="s">
        <v>144</v>
      </c>
      <c r="I88" s="70">
        <v>1991</v>
      </c>
      <c r="J88" s="62" t="s">
        <v>122</v>
      </c>
      <c r="K88" s="68" t="s">
        <v>145</v>
      </c>
      <c r="L88" s="68" t="s">
        <v>312</v>
      </c>
      <c r="M88" s="68" t="s">
        <v>463</v>
      </c>
      <c r="N88" s="1"/>
    </row>
    <row r="89" spans="1:14" customFormat="1" ht="97.2" x14ac:dyDescent="0.3">
      <c r="A89" s="67" t="s">
        <v>139</v>
      </c>
      <c r="B89" s="68" t="s">
        <v>140</v>
      </c>
      <c r="C89" s="69" t="s">
        <v>141</v>
      </c>
      <c r="D89" s="68" t="s">
        <v>42</v>
      </c>
      <c r="E89" s="68" t="s">
        <v>482</v>
      </c>
      <c r="F89" s="68" t="s">
        <v>142</v>
      </c>
      <c r="G89" s="68" t="s">
        <v>143</v>
      </c>
      <c r="H89" s="68" t="s">
        <v>144</v>
      </c>
      <c r="I89" s="70">
        <v>0</v>
      </c>
      <c r="J89" s="62" t="s">
        <v>122</v>
      </c>
      <c r="K89" s="68" t="s">
        <v>145</v>
      </c>
      <c r="L89" s="68" t="s">
        <v>332</v>
      </c>
      <c r="M89" s="68" t="s">
        <v>150</v>
      </c>
      <c r="N89" s="1"/>
    </row>
    <row r="90" spans="1:14" customFormat="1" ht="81" x14ac:dyDescent="0.3">
      <c r="A90" s="67" t="s">
        <v>139</v>
      </c>
      <c r="B90" s="68" t="s">
        <v>140</v>
      </c>
      <c r="C90" s="69" t="s">
        <v>141</v>
      </c>
      <c r="D90" s="68" t="s">
        <v>42</v>
      </c>
      <c r="E90" s="68" t="s">
        <v>483</v>
      </c>
      <c r="F90" s="68" t="s">
        <v>142</v>
      </c>
      <c r="G90" s="68" t="s">
        <v>143</v>
      </c>
      <c r="H90" s="68" t="s">
        <v>144</v>
      </c>
      <c r="I90" s="70">
        <v>0</v>
      </c>
      <c r="J90" s="62" t="s">
        <v>122</v>
      </c>
      <c r="K90" s="68" t="s">
        <v>145</v>
      </c>
      <c r="L90" s="68" t="s">
        <v>151</v>
      </c>
      <c r="M90" s="68" t="s">
        <v>150</v>
      </c>
      <c r="N90" s="1"/>
    </row>
    <row r="91" spans="1:14" customFormat="1" ht="25.05" customHeight="1" x14ac:dyDescent="0.3">
      <c r="A91" s="97" t="s">
        <v>78</v>
      </c>
      <c r="B91" s="97"/>
      <c r="C91" s="97"/>
      <c r="D91" s="97"/>
      <c r="E91" s="97"/>
      <c r="F91" s="97"/>
      <c r="G91" s="97"/>
      <c r="H91" s="97"/>
      <c r="I91" s="22">
        <f>SUM(I92)</f>
        <v>0</v>
      </c>
      <c r="J91" s="89"/>
      <c r="K91" s="89"/>
      <c r="L91" s="89"/>
      <c r="M91" s="89"/>
      <c r="N91" s="1"/>
    </row>
    <row r="92" spans="1:14" customFormat="1" ht="25.05" customHeight="1" x14ac:dyDescent="0.3">
      <c r="A92" s="10"/>
      <c r="B92" s="11" t="s">
        <v>71</v>
      </c>
      <c r="C92" s="33"/>
      <c r="D92" s="11"/>
      <c r="E92" s="11"/>
      <c r="F92" s="11"/>
      <c r="G92" s="11"/>
      <c r="H92" s="11"/>
      <c r="I92" s="12"/>
      <c r="J92" s="13"/>
      <c r="K92" s="11"/>
      <c r="L92" s="11"/>
      <c r="M92" s="37"/>
      <c r="N92" s="1"/>
    </row>
    <row r="93" spans="1:14" customFormat="1" ht="25.05" customHeight="1" x14ac:dyDescent="0.3">
      <c r="A93" s="97" t="s">
        <v>80</v>
      </c>
      <c r="B93" s="97"/>
      <c r="C93" s="97"/>
      <c r="D93" s="97"/>
      <c r="E93" s="97"/>
      <c r="F93" s="97"/>
      <c r="G93" s="97"/>
      <c r="H93" s="97"/>
      <c r="I93" s="22">
        <f>SUM(I94)</f>
        <v>0</v>
      </c>
      <c r="J93" s="89"/>
      <c r="K93" s="89"/>
      <c r="L93" s="89"/>
      <c r="M93" s="89"/>
      <c r="N93" s="1"/>
    </row>
    <row r="94" spans="1:14" customFormat="1" ht="25.05" customHeight="1" x14ac:dyDescent="0.3">
      <c r="A94" s="10"/>
      <c r="B94" s="11" t="s">
        <v>71</v>
      </c>
      <c r="C94" s="33"/>
      <c r="D94" s="11"/>
      <c r="E94" s="11"/>
      <c r="F94" s="11"/>
      <c r="G94" s="11"/>
      <c r="H94" s="11"/>
      <c r="I94" s="12"/>
      <c r="J94" s="13"/>
      <c r="K94" s="11"/>
      <c r="L94" s="11"/>
      <c r="M94" s="37"/>
      <c r="N94" s="1"/>
    </row>
    <row r="95" spans="1:14" customFormat="1" ht="25.05" customHeight="1" x14ac:dyDescent="0.3">
      <c r="A95" s="97" t="s">
        <v>81</v>
      </c>
      <c r="B95" s="97"/>
      <c r="C95" s="97"/>
      <c r="D95" s="97"/>
      <c r="E95" s="97"/>
      <c r="F95" s="97"/>
      <c r="G95" s="97"/>
      <c r="H95" s="97"/>
      <c r="I95" s="22">
        <f>SUM(I96)</f>
        <v>0</v>
      </c>
      <c r="J95" s="89"/>
      <c r="K95" s="89"/>
      <c r="L95" s="89"/>
      <c r="M95" s="89"/>
      <c r="N95" s="1"/>
    </row>
    <row r="96" spans="1:14" customFormat="1" ht="25.05" customHeight="1" x14ac:dyDescent="0.3">
      <c r="A96" s="10"/>
      <c r="B96" s="11" t="s">
        <v>71</v>
      </c>
      <c r="C96" s="33"/>
      <c r="D96" s="11"/>
      <c r="E96" s="11"/>
      <c r="F96" s="11"/>
      <c r="G96" s="11"/>
      <c r="H96" s="11"/>
      <c r="I96" s="12"/>
      <c r="J96" s="13"/>
      <c r="K96" s="11"/>
      <c r="L96" s="11"/>
      <c r="M96" s="37"/>
      <c r="N96" s="1"/>
    </row>
    <row r="97" spans="1:14" customFormat="1" ht="25.05" customHeight="1" x14ac:dyDescent="0.3">
      <c r="A97" s="97" t="s">
        <v>82</v>
      </c>
      <c r="B97" s="97"/>
      <c r="C97" s="97"/>
      <c r="D97" s="97"/>
      <c r="E97" s="97"/>
      <c r="F97" s="97"/>
      <c r="G97" s="97"/>
      <c r="H97" s="97"/>
      <c r="I97" s="22">
        <f>SUM(I98:I113)</f>
        <v>4220944</v>
      </c>
      <c r="J97" s="89"/>
      <c r="K97" s="89"/>
      <c r="L97" s="89"/>
      <c r="M97" s="89"/>
      <c r="N97" s="1"/>
    </row>
    <row r="98" spans="1:14" customFormat="1" ht="113.4" x14ac:dyDescent="0.3">
      <c r="A98" s="57" t="s">
        <v>171</v>
      </c>
      <c r="B98" s="37" t="s">
        <v>172</v>
      </c>
      <c r="C98" s="34" t="s">
        <v>173</v>
      </c>
      <c r="D98" s="37" t="s">
        <v>42</v>
      </c>
      <c r="E98" s="37" t="s">
        <v>484</v>
      </c>
      <c r="F98" s="37" t="s">
        <v>174</v>
      </c>
      <c r="G98" s="37" t="s">
        <v>143</v>
      </c>
      <c r="H98" s="37" t="s">
        <v>175</v>
      </c>
      <c r="I98" s="38">
        <v>1319262</v>
      </c>
      <c r="J98" s="43" t="s">
        <v>176</v>
      </c>
      <c r="K98" s="37" t="s">
        <v>177</v>
      </c>
      <c r="L98" s="37" t="s">
        <v>178</v>
      </c>
      <c r="M98" s="37"/>
      <c r="N98" s="1"/>
    </row>
    <row r="99" spans="1:14" customFormat="1" ht="97.2" x14ac:dyDescent="0.3">
      <c r="A99" s="57" t="s">
        <v>171</v>
      </c>
      <c r="B99" s="37" t="s">
        <v>179</v>
      </c>
      <c r="C99" s="34" t="s">
        <v>180</v>
      </c>
      <c r="D99" s="37" t="s">
        <v>42</v>
      </c>
      <c r="E99" s="37" t="s">
        <v>485</v>
      </c>
      <c r="F99" s="37" t="s">
        <v>112</v>
      </c>
      <c r="G99" s="37" t="s">
        <v>143</v>
      </c>
      <c r="H99" s="37" t="s">
        <v>181</v>
      </c>
      <c r="I99" s="38">
        <v>30300</v>
      </c>
      <c r="J99" s="43" t="s">
        <v>182</v>
      </c>
      <c r="K99" s="37" t="s">
        <v>183</v>
      </c>
      <c r="L99" s="37" t="s">
        <v>184</v>
      </c>
      <c r="M99" s="37"/>
      <c r="N99" s="1"/>
    </row>
    <row r="100" spans="1:14" customFormat="1" ht="97.2" x14ac:dyDescent="0.3">
      <c r="A100" s="117" t="s">
        <v>171</v>
      </c>
      <c r="B100" s="98" t="s">
        <v>185</v>
      </c>
      <c r="C100" s="98" t="s">
        <v>186</v>
      </c>
      <c r="D100" s="37" t="s">
        <v>40</v>
      </c>
      <c r="E100" s="37" t="s">
        <v>486</v>
      </c>
      <c r="F100" s="98" t="s">
        <v>112</v>
      </c>
      <c r="G100" s="98" t="s">
        <v>143</v>
      </c>
      <c r="H100" s="98" t="s">
        <v>175</v>
      </c>
      <c r="I100" s="102">
        <v>66883</v>
      </c>
      <c r="J100" s="98" t="s">
        <v>187</v>
      </c>
      <c r="K100" s="98" t="s">
        <v>188</v>
      </c>
      <c r="L100" s="37" t="s">
        <v>189</v>
      </c>
      <c r="M100" s="98" t="s">
        <v>190</v>
      </c>
      <c r="N100" s="1"/>
    </row>
    <row r="101" spans="1:14" customFormat="1" ht="97.2" x14ac:dyDescent="0.3">
      <c r="A101" s="119"/>
      <c r="B101" s="99"/>
      <c r="C101" s="99"/>
      <c r="D101" s="37" t="s">
        <v>42</v>
      </c>
      <c r="E101" s="37" t="s">
        <v>487</v>
      </c>
      <c r="F101" s="99"/>
      <c r="G101" s="99"/>
      <c r="H101" s="99"/>
      <c r="I101" s="103"/>
      <c r="J101" s="99"/>
      <c r="K101" s="99"/>
      <c r="L101" s="37" t="s">
        <v>191</v>
      </c>
      <c r="M101" s="99"/>
      <c r="N101" s="1"/>
    </row>
    <row r="102" spans="1:14" customFormat="1" ht="129.6" x14ac:dyDescent="0.3">
      <c r="A102" s="117" t="s">
        <v>171</v>
      </c>
      <c r="B102" s="98" t="s">
        <v>192</v>
      </c>
      <c r="C102" s="98" t="s">
        <v>193</v>
      </c>
      <c r="D102" s="37" t="s">
        <v>40</v>
      </c>
      <c r="E102" s="37" t="s">
        <v>488</v>
      </c>
      <c r="F102" s="98" t="s">
        <v>112</v>
      </c>
      <c r="G102" s="98" t="s">
        <v>143</v>
      </c>
      <c r="H102" s="98" t="s">
        <v>175</v>
      </c>
      <c r="I102" s="102">
        <v>105942</v>
      </c>
      <c r="J102" s="98" t="s">
        <v>194</v>
      </c>
      <c r="K102" s="98" t="s">
        <v>195</v>
      </c>
      <c r="L102" s="37" t="s">
        <v>196</v>
      </c>
      <c r="M102" s="98" t="s">
        <v>190</v>
      </c>
      <c r="N102" s="1"/>
    </row>
    <row r="103" spans="1:14" customFormat="1" ht="129.6" x14ac:dyDescent="0.3">
      <c r="A103" s="119"/>
      <c r="B103" s="99"/>
      <c r="C103" s="99"/>
      <c r="D103" s="37" t="s">
        <v>42</v>
      </c>
      <c r="E103" s="37" t="s">
        <v>487</v>
      </c>
      <c r="F103" s="99"/>
      <c r="G103" s="99"/>
      <c r="H103" s="99"/>
      <c r="I103" s="103"/>
      <c r="J103" s="99"/>
      <c r="K103" s="99"/>
      <c r="L103" s="37" t="s">
        <v>197</v>
      </c>
      <c r="M103" s="99"/>
      <c r="N103" s="1"/>
    </row>
    <row r="104" spans="1:14" customFormat="1" ht="97.2" x14ac:dyDescent="0.3">
      <c r="A104" s="117" t="s">
        <v>171</v>
      </c>
      <c r="B104" s="98" t="s">
        <v>198</v>
      </c>
      <c r="C104" s="98" t="s">
        <v>199</v>
      </c>
      <c r="D104" s="37" t="s">
        <v>40</v>
      </c>
      <c r="E104" s="37" t="s">
        <v>486</v>
      </c>
      <c r="F104" s="98" t="s">
        <v>112</v>
      </c>
      <c r="G104" s="98" t="s">
        <v>143</v>
      </c>
      <c r="H104" s="98" t="s">
        <v>175</v>
      </c>
      <c r="I104" s="102">
        <v>170000</v>
      </c>
      <c r="J104" s="98" t="s">
        <v>200</v>
      </c>
      <c r="K104" s="98" t="s">
        <v>201</v>
      </c>
      <c r="L104" s="37" t="s">
        <v>202</v>
      </c>
      <c r="M104" s="98" t="s">
        <v>190</v>
      </c>
      <c r="N104" s="1"/>
    </row>
    <row r="105" spans="1:14" customFormat="1" ht="129.6" x14ac:dyDescent="0.3">
      <c r="A105" s="119"/>
      <c r="B105" s="99"/>
      <c r="C105" s="99"/>
      <c r="D105" s="37" t="s">
        <v>42</v>
      </c>
      <c r="E105" s="37" t="s">
        <v>487</v>
      </c>
      <c r="F105" s="99"/>
      <c r="G105" s="99"/>
      <c r="H105" s="99"/>
      <c r="I105" s="103"/>
      <c r="J105" s="99"/>
      <c r="K105" s="99"/>
      <c r="L105" s="37" t="s">
        <v>203</v>
      </c>
      <c r="M105" s="99"/>
      <c r="N105" s="1"/>
    </row>
    <row r="106" spans="1:14" customFormat="1" ht="129.6" x14ac:dyDescent="0.3">
      <c r="A106" s="117" t="s">
        <v>171</v>
      </c>
      <c r="B106" s="98" t="s">
        <v>204</v>
      </c>
      <c r="C106" s="98" t="s">
        <v>205</v>
      </c>
      <c r="D106" s="37" t="s">
        <v>40</v>
      </c>
      <c r="E106" s="37" t="s">
        <v>489</v>
      </c>
      <c r="F106" s="98" t="s">
        <v>112</v>
      </c>
      <c r="G106" s="98" t="s">
        <v>143</v>
      </c>
      <c r="H106" s="98" t="s">
        <v>175</v>
      </c>
      <c r="I106" s="102">
        <v>163617</v>
      </c>
      <c r="J106" s="98" t="s">
        <v>206</v>
      </c>
      <c r="K106" s="98" t="s">
        <v>207</v>
      </c>
      <c r="L106" s="37" t="s">
        <v>208</v>
      </c>
      <c r="M106" s="98" t="s">
        <v>190</v>
      </c>
      <c r="N106" s="1"/>
    </row>
    <row r="107" spans="1:14" customFormat="1" ht="97.2" x14ac:dyDescent="0.3">
      <c r="A107" s="119"/>
      <c r="B107" s="99"/>
      <c r="C107" s="99"/>
      <c r="D107" s="37" t="s">
        <v>42</v>
      </c>
      <c r="E107" s="37" t="s">
        <v>487</v>
      </c>
      <c r="F107" s="99"/>
      <c r="G107" s="99"/>
      <c r="H107" s="99"/>
      <c r="I107" s="103"/>
      <c r="J107" s="99"/>
      <c r="K107" s="99"/>
      <c r="L107" s="37" t="s">
        <v>209</v>
      </c>
      <c r="M107" s="99"/>
      <c r="N107" s="1"/>
    </row>
    <row r="108" spans="1:14" customFormat="1" ht="129.6" x14ac:dyDescent="0.3">
      <c r="A108" s="117" t="s">
        <v>171</v>
      </c>
      <c r="B108" s="98" t="s">
        <v>210</v>
      </c>
      <c r="C108" s="98" t="s">
        <v>210</v>
      </c>
      <c r="D108" s="37" t="s">
        <v>40</v>
      </c>
      <c r="E108" s="37" t="s">
        <v>490</v>
      </c>
      <c r="F108" s="98" t="s">
        <v>112</v>
      </c>
      <c r="G108" s="98" t="s">
        <v>143</v>
      </c>
      <c r="H108" s="98" t="s">
        <v>175</v>
      </c>
      <c r="I108" s="102">
        <v>89405</v>
      </c>
      <c r="J108" s="98" t="s">
        <v>211</v>
      </c>
      <c r="K108" s="98" t="s">
        <v>212</v>
      </c>
      <c r="L108" s="37" t="s">
        <v>213</v>
      </c>
      <c r="M108" s="98" t="s">
        <v>190</v>
      </c>
      <c r="N108" s="1"/>
    </row>
    <row r="109" spans="1:14" customFormat="1" ht="129.6" x14ac:dyDescent="0.3">
      <c r="A109" s="119"/>
      <c r="B109" s="99"/>
      <c r="C109" s="99"/>
      <c r="D109" s="37" t="s">
        <v>42</v>
      </c>
      <c r="E109" s="37" t="s">
        <v>487</v>
      </c>
      <c r="F109" s="99"/>
      <c r="G109" s="99"/>
      <c r="H109" s="99"/>
      <c r="I109" s="103"/>
      <c r="J109" s="99"/>
      <c r="K109" s="99"/>
      <c r="L109" s="37" t="s">
        <v>214</v>
      </c>
      <c r="M109" s="99"/>
      <c r="N109" s="1"/>
    </row>
    <row r="110" spans="1:14" customFormat="1" ht="210.6" x14ac:dyDescent="0.3">
      <c r="A110" s="117" t="s">
        <v>171</v>
      </c>
      <c r="B110" s="98" t="s">
        <v>215</v>
      </c>
      <c r="C110" s="98" t="s">
        <v>216</v>
      </c>
      <c r="D110" s="37" t="s">
        <v>42</v>
      </c>
      <c r="E110" s="37" t="s">
        <v>491</v>
      </c>
      <c r="F110" s="98" t="s">
        <v>174</v>
      </c>
      <c r="G110" s="98" t="s">
        <v>143</v>
      </c>
      <c r="H110" s="98" t="s">
        <v>175</v>
      </c>
      <c r="I110" s="102">
        <v>2260990</v>
      </c>
      <c r="J110" s="98" t="s">
        <v>163</v>
      </c>
      <c r="K110" s="98" t="s">
        <v>217</v>
      </c>
      <c r="L110" s="37" t="s">
        <v>492</v>
      </c>
      <c r="M110" s="37" t="s">
        <v>218</v>
      </c>
      <c r="N110" s="1"/>
    </row>
    <row r="111" spans="1:14" customFormat="1" ht="97.2" x14ac:dyDescent="0.3">
      <c r="A111" s="119"/>
      <c r="B111" s="99"/>
      <c r="C111" s="99"/>
      <c r="D111" s="37" t="s">
        <v>44</v>
      </c>
      <c r="E111" s="37" t="s">
        <v>493</v>
      </c>
      <c r="F111" s="99"/>
      <c r="G111" s="99"/>
      <c r="H111" s="99"/>
      <c r="I111" s="103"/>
      <c r="J111" s="99"/>
      <c r="K111" s="99"/>
      <c r="L111" s="37" t="s">
        <v>123</v>
      </c>
      <c r="M111" s="37" t="s">
        <v>218</v>
      </c>
      <c r="N111" s="1"/>
    </row>
    <row r="112" spans="1:14" customFormat="1" ht="97.2" x14ac:dyDescent="0.3">
      <c r="A112" s="64" t="s">
        <v>171</v>
      </c>
      <c r="B112" s="37" t="s">
        <v>219</v>
      </c>
      <c r="C112" s="34" t="s">
        <v>220</v>
      </c>
      <c r="D112" s="37" t="s">
        <v>42</v>
      </c>
      <c r="E112" s="37" t="s">
        <v>494</v>
      </c>
      <c r="F112" s="37" t="s">
        <v>221</v>
      </c>
      <c r="G112" s="37" t="s">
        <v>143</v>
      </c>
      <c r="H112" s="37" t="s">
        <v>181</v>
      </c>
      <c r="I112" s="65">
        <v>14545</v>
      </c>
      <c r="J112" s="43" t="s">
        <v>222</v>
      </c>
      <c r="K112" s="37" t="s">
        <v>223</v>
      </c>
      <c r="L112" s="37" t="s">
        <v>224</v>
      </c>
      <c r="M112" s="37"/>
      <c r="N112" s="1"/>
    </row>
    <row r="113" spans="1:14" customFormat="1" ht="97.2" x14ac:dyDescent="0.3">
      <c r="A113" s="64" t="s">
        <v>171</v>
      </c>
      <c r="B113" s="37" t="s">
        <v>333</v>
      </c>
      <c r="C113" s="34" t="s">
        <v>220</v>
      </c>
      <c r="D113" s="37" t="s">
        <v>42</v>
      </c>
      <c r="E113" s="37" t="s">
        <v>495</v>
      </c>
      <c r="F113" s="37" t="s">
        <v>221</v>
      </c>
      <c r="G113" s="37" t="s">
        <v>143</v>
      </c>
      <c r="H113" s="37" t="s">
        <v>181</v>
      </c>
      <c r="I113" s="65">
        <v>0</v>
      </c>
      <c r="J113" s="43" t="s">
        <v>222</v>
      </c>
      <c r="K113" s="37" t="s">
        <v>334</v>
      </c>
      <c r="L113" s="37" t="s">
        <v>335</v>
      </c>
      <c r="M113" s="37" t="s">
        <v>225</v>
      </c>
      <c r="N113" s="1"/>
    </row>
    <row r="114" spans="1:14" customFormat="1" ht="25.05" customHeight="1" x14ac:dyDescent="0.3">
      <c r="A114" s="97" t="s">
        <v>83</v>
      </c>
      <c r="B114" s="97"/>
      <c r="C114" s="97"/>
      <c r="D114" s="97"/>
      <c r="E114" s="97"/>
      <c r="F114" s="97"/>
      <c r="G114" s="97"/>
      <c r="H114" s="97"/>
      <c r="I114" s="22">
        <f>SUM(I115)</f>
        <v>20000</v>
      </c>
      <c r="J114" s="89"/>
      <c r="K114" s="89"/>
      <c r="L114" s="89"/>
      <c r="M114" s="89"/>
      <c r="N114" s="1"/>
    </row>
    <row r="115" spans="1:14" customFormat="1" ht="178.2" x14ac:dyDescent="0.3">
      <c r="A115" s="10" t="s">
        <v>226</v>
      </c>
      <c r="B115" s="11" t="s">
        <v>496</v>
      </c>
      <c r="C115" s="33" t="s">
        <v>227</v>
      </c>
      <c r="D115" s="11" t="s">
        <v>42</v>
      </c>
      <c r="E115" s="11" t="s">
        <v>340</v>
      </c>
      <c r="F115" s="11" t="s">
        <v>228</v>
      </c>
      <c r="G115" s="11" t="s">
        <v>143</v>
      </c>
      <c r="H115" s="11" t="s">
        <v>229</v>
      </c>
      <c r="I115" s="12">
        <v>20000</v>
      </c>
      <c r="J115" s="13" t="s">
        <v>230</v>
      </c>
      <c r="K115" s="11" t="s">
        <v>231</v>
      </c>
      <c r="L115" s="11" t="s">
        <v>232</v>
      </c>
      <c r="M115" s="37" t="s">
        <v>233</v>
      </c>
      <c r="N115" s="1"/>
    </row>
    <row r="116" spans="1:14" customFormat="1" ht="25.05" customHeight="1" x14ac:dyDescent="0.3">
      <c r="A116" s="97" t="s">
        <v>84</v>
      </c>
      <c r="B116" s="97"/>
      <c r="C116" s="97"/>
      <c r="D116" s="97"/>
      <c r="E116" s="97"/>
      <c r="F116" s="97"/>
      <c r="G116" s="97"/>
      <c r="H116" s="97"/>
      <c r="I116" s="22">
        <f>SUM(I117)</f>
        <v>0</v>
      </c>
      <c r="J116" s="89"/>
      <c r="K116" s="89"/>
      <c r="L116" s="89"/>
      <c r="M116" s="89"/>
      <c r="N116" s="1"/>
    </row>
    <row r="117" spans="1:14" customFormat="1" ht="25.05" customHeight="1" x14ac:dyDescent="0.3">
      <c r="A117" s="10"/>
      <c r="B117" s="11" t="s">
        <v>79</v>
      </c>
      <c r="C117" s="33"/>
      <c r="D117" s="11"/>
      <c r="E117" s="11"/>
      <c r="F117" s="11"/>
      <c r="G117" s="11"/>
      <c r="H117" s="11"/>
      <c r="I117" s="12"/>
      <c r="J117" s="13"/>
      <c r="K117" s="11"/>
      <c r="L117" s="11"/>
      <c r="M117" s="37"/>
      <c r="N117" s="1"/>
    </row>
    <row r="118" spans="1:14" customFormat="1" ht="25.05" customHeight="1" x14ac:dyDescent="0.3">
      <c r="A118" s="97" t="s">
        <v>85</v>
      </c>
      <c r="B118" s="97"/>
      <c r="C118" s="97"/>
      <c r="D118" s="97"/>
      <c r="E118" s="97"/>
      <c r="F118" s="97"/>
      <c r="G118" s="97"/>
      <c r="H118" s="97"/>
      <c r="I118" s="22">
        <f>SUM(I119)</f>
        <v>0</v>
      </c>
      <c r="J118" s="89"/>
      <c r="K118" s="89"/>
      <c r="L118" s="89"/>
      <c r="M118" s="89"/>
      <c r="N118" s="1"/>
    </row>
    <row r="119" spans="1:14" customFormat="1" ht="24.6" customHeight="1" x14ac:dyDescent="0.3">
      <c r="A119" s="10"/>
      <c r="B119" s="11" t="s">
        <v>79</v>
      </c>
      <c r="C119" s="33"/>
      <c r="D119" s="11"/>
      <c r="E119" s="11"/>
      <c r="F119" s="11"/>
      <c r="G119" s="11"/>
      <c r="H119" s="11"/>
      <c r="I119" s="12"/>
      <c r="J119" s="13"/>
      <c r="K119" s="11"/>
      <c r="L119" s="11"/>
      <c r="M119" s="37"/>
      <c r="N119" s="1"/>
    </row>
    <row r="120" spans="1:14" customFormat="1" ht="25.05" customHeight="1" x14ac:dyDescent="0.3">
      <c r="A120" s="88" t="s">
        <v>86</v>
      </c>
      <c r="B120" s="88"/>
      <c r="C120" s="88"/>
      <c r="D120" s="88"/>
      <c r="E120" s="88"/>
      <c r="F120" s="88"/>
      <c r="G120" s="88"/>
      <c r="H120" s="88"/>
      <c r="I120" s="32">
        <f>I121+I126</f>
        <v>110000</v>
      </c>
      <c r="J120" s="100"/>
      <c r="K120" s="100"/>
      <c r="L120" s="100"/>
      <c r="M120" s="100"/>
      <c r="N120" s="4"/>
    </row>
    <row r="121" spans="1:14" customFormat="1" ht="24.6" customHeight="1" x14ac:dyDescent="0.3">
      <c r="A121" s="92" t="s">
        <v>242</v>
      </c>
      <c r="B121" s="92"/>
      <c r="C121" s="92"/>
      <c r="D121" s="92"/>
      <c r="E121" s="92"/>
      <c r="F121" s="92"/>
      <c r="G121" s="92"/>
      <c r="H121" s="92"/>
      <c r="I121" s="32">
        <f>SUM(I122:I125)</f>
        <v>0</v>
      </c>
      <c r="J121" s="100"/>
      <c r="K121" s="100"/>
      <c r="L121" s="100"/>
      <c r="M121" s="100"/>
      <c r="N121" s="4"/>
    </row>
    <row r="122" spans="1:14" customFormat="1" ht="162" x14ac:dyDescent="0.3">
      <c r="A122" s="40" t="s">
        <v>129</v>
      </c>
      <c r="B122" s="59" t="s">
        <v>384</v>
      </c>
      <c r="C122" s="59" t="s">
        <v>384</v>
      </c>
      <c r="D122" s="58" t="s">
        <v>42</v>
      </c>
      <c r="E122" s="58" t="s">
        <v>385</v>
      </c>
      <c r="F122" s="58" t="s">
        <v>131</v>
      </c>
      <c r="G122" s="58" t="s">
        <v>386</v>
      </c>
      <c r="H122" s="56" t="s">
        <v>124</v>
      </c>
      <c r="I122" s="38">
        <v>0</v>
      </c>
      <c r="J122" s="58" t="s">
        <v>122</v>
      </c>
      <c r="K122" s="58" t="s">
        <v>387</v>
      </c>
      <c r="L122" s="58" t="s">
        <v>388</v>
      </c>
      <c r="M122" s="58" t="s">
        <v>389</v>
      </c>
      <c r="N122" s="4"/>
    </row>
    <row r="123" spans="1:14" customFormat="1" ht="124.95" customHeight="1" x14ac:dyDescent="0.3">
      <c r="A123" s="117" t="s">
        <v>129</v>
      </c>
      <c r="B123" s="98" t="s">
        <v>125</v>
      </c>
      <c r="C123" s="98" t="s">
        <v>125</v>
      </c>
      <c r="D123" s="63" t="s">
        <v>40</v>
      </c>
      <c r="E123" s="98" t="s">
        <v>390</v>
      </c>
      <c r="F123" s="98" t="s">
        <v>131</v>
      </c>
      <c r="G123" s="98" t="s">
        <v>386</v>
      </c>
      <c r="H123" s="98" t="s">
        <v>124</v>
      </c>
      <c r="I123" s="102">
        <v>0</v>
      </c>
      <c r="J123" s="98" t="s">
        <v>126</v>
      </c>
      <c r="K123" s="98" t="s">
        <v>132</v>
      </c>
      <c r="L123" s="63" t="s">
        <v>127</v>
      </c>
      <c r="M123" s="98" t="s">
        <v>393</v>
      </c>
      <c r="N123" s="4"/>
    </row>
    <row r="124" spans="1:14" customFormat="1" ht="124.95" customHeight="1" x14ac:dyDescent="0.3">
      <c r="A124" s="119"/>
      <c r="B124" s="99"/>
      <c r="C124" s="99"/>
      <c r="D124" s="63" t="s">
        <v>42</v>
      </c>
      <c r="E124" s="99"/>
      <c r="F124" s="99"/>
      <c r="G124" s="99"/>
      <c r="H124" s="99"/>
      <c r="I124" s="103"/>
      <c r="J124" s="99"/>
      <c r="K124" s="99"/>
      <c r="L124" s="63" t="s">
        <v>128</v>
      </c>
      <c r="M124" s="99"/>
      <c r="N124" s="4"/>
    </row>
    <row r="125" spans="1:14" customFormat="1" ht="210" x14ac:dyDescent="0.3">
      <c r="A125" s="64" t="s">
        <v>129</v>
      </c>
      <c r="B125" s="59" t="s">
        <v>114</v>
      </c>
      <c r="C125" s="59" t="s">
        <v>115</v>
      </c>
      <c r="D125" s="63" t="s">
        <v>116</v>
      </c>
      <c r="E125" s="63" t="s">
        <v>117</v>
      </c>
      <c r="F125" s="63" t="s">
        <v>131</v>
      </c>
      <c r="G125" s="63" t="s">
        <v>391</v>
      </c>
      <c r="H125" s="66" t="s">
        <v>124</v>
      </c>
      <c r="I125" s="65">
        <v>0</v>
      </c>
      <c r="J125" s="63" t="s">
        <v>118</v>
      </c>
      <c r="K125" s="63" t="s">
        <v>119</v>
      </c>
      <c r="L125" s="63" t="s">
        <v>120</v>
      </c>
      <c r="M125" s="71" t="s">
        <v>392</v>
      </c>
      <c r="N125" s="4"/>
    </row>
    <row r="126" spans="1:14" customFormat="1" ht="25.05" customHeight="1" x14ac:dyDescent="0.3">
      <c r="A126" s="92" t="s">
        <v>73</v>
      </c>
      <c r="B126" s="92"/>
      <c r="C126" s="92"/>
      <c r="D126" s="92"/>
      <c r="E126" s="92"/>
      <c r="F126" s="92"/>
      <c r="G126" s="92"/>
      <c r="H126" s="92"/>
      <c r="I126" s="32">
        <f>SUM(I127:I127)</f>
        <v>110000</v>
      </c>
      <c r="J126" s="100"/>
      <c r="K126" s="100"/>
      <c r="L126" s="100"/>
      <c r="M126" s="100"/>
      <c r="N126" s="4"/>
    </row>
    <row r="127" spans="1:14" customFormat="1" ht="81" x14ac:dyDescent="0.3">
      <c r="A127" s="57" t="s">
        <v>460</v>
      </c>
      <c r="B127" s="59" t="s">
        <v>451</v>
      </c>
      <c r="C127" s="59" t="s">
        <v>452</v>
      </c>
      <c r="D127" s="59" t="s">
        <v>42</v>
      </c>
      <c r="E127" s="59" t="s">
        <v>453</v>
      </c>
      <c r="F127" s="58" t="s">
        <v>454</v>
      </c>
      <c r="G127" s="59" t="s">
        <v>391</v>
      </c>
      <c r="H127" s="59" t="s">
        <v>459</v>
      </c>
      <c r="I127" s="38">
        <v>110000</v>
      </c>
      <c r="J127" s="59" t="s">
        <v>457</v>
      </c>
      <c r="K127" s="59" t="s">
        <v>458</v>
      </c>
      <c r="L127" s="59" t="s">
        <v>457</v>
      </c>
      <c r="M127" s="59"/>
      <c r="N127" s="4"/>
    </row>
    <row r="128" spans="1:14" customFormat="1" ht="25.05" customHeight="1" x14ac:dyDescent="0.3">
      <c r="A128" s="104" t="s">
        <v>87</v>
      </c>
      <c r="B128" s="104"/>
      <c r="C128" s="104"/>
      <c r="D128" s="104"/>
      <c r="E128" s="104"/>
      <c r="F128" s="104"/>
      <c r="G128" s="104"/>
      <c r="H128" s="104"/>
      <c r="I128" s="23">
        <f>I129+I134+I136+I138+I140+I142+I144+I146+I148</f>
        <v>146335</v>
      </c>
      <c r="J128" s="105"/>
      <c r="K128" s="105"/>
      <c r="L128" s="105"/>
      <c r="M128" s="105"/>
      <c r="N128" s="4"/>
    </row>
    <row r="129" spans="1:14" customFormat="1" ht="25.05" customHeight="1" x14ac:dyDescent="0.3">
      <c r="A129" s="90" t="s">
        <v>88</v>
      </c>
      <c r="B129" s="90"/>
      <c r="C129" s="90"/>
      <c r="D129" s="90"/>
      <c r="E129" s="90"/>
      <c r="F129" s="90"/>
      <c r="G129" s="90"/>
      <c r="H129" s="90"/>
      <c r="I129" s="31">
        <f>SUM(I130:I133)</f>
        <v>146335</v>
      </c>
      <c r="J129" s="91"/>
      <c r="K129" s="91"/>
      <c r="L129" s="91"/>
      <c r="M129" s="91"/>
      <c r="N129" s="1"/>
    </row>
    <row r="130" spans="1:14" customFormat="1" ht="48.6" customHeight="1" x14ac:dyDescent="0.3">
      <c r="A130" s="113" t="s">
        <v>105</v>
      </c>
      <c r="B130" s="60" t="s">
        <v>106</v>
      </c>
      <c r="C130" s="61" t="s">
        <v>107</v>
      </c>
      <c r="D130" s="66" t="s">
        <v>134</v>
      </c>
      <c r="E130" s="59" t="s">
        <v>498</v>
      </c>
      <c r="F130" s="107" t="s">
        <v>135</v>
      </c>
      <c r="G130" s="72" t="s">
        <v>108</v>
      </c>
      <c r="H130" s="72" t="s">
        <v>499</v>
      </c>
      <c r="I130" s="24">
        <v>1260</v>
      </c>
      <c r="J130" s="73" t="s">
        <v>109</v>
      </c>
      <c r="K130" s="73" t="s">
        <v>136</v>
      </c>
      <c r="L130" s="66" t="s">
        <v>110</v>
      </c>
      <c r="M130" s="66"/>
      <c r="N130" s="1"/>
    </row>
    <row r="131" spans="1:14" customFormat="1" ht="48.6" customHeight="1" x14ac:dyDescent="0.3">
      <c r="A131" s="114"/>
      <c r="B131" s="60" t="s">
        <v>106</v>
      </c>
      <c r="C131" s="60" t="s">
        <v>137</v>
      </c>
      <c r="D131" s="66" t="s">
        <v>134</v>
      </c>
      <c r="E131" s="59" t="s">
        <v>498</v>
      </c>
      <c r="F131" s="108"/>
      <c r="G131" s="74"/>
      <c r="H131" s="74"/>
      <c r="I131" s="24">
        <v>0</v>
      </c>
      <c r="J131" s="75" t="s">
        <v>89</v>
      </c>
      <c r="K131" s="73" t="s">
        <v>136</v>
      </c>
      <c r="L131" s="73" t="s">
        <v>111</v>
      </c>
      <c r="M131" s="66" t="s">
        <v>138</v>
      </c>
      <c r="N131" s="1"/>
    </row>
    <row r="132" spans="1:14" customFormat="1" ht="97.2" x14ac:dyDescent="0.3">
      <c r="A132" s="114"/>
      <c r="B132" s="66" t="s">
        <v>106</v>
      </c>
      <c r="C132" s="66" t="s">
        <v>507</v>
      </c>
      <c r="D132" s="66" t="s">
        <v>134</v>
      </c>
      <c r="E132" s="59" t="s">
        <v>500</v>
      </c>
      <c r="F132" s="107" t="s">
        <v>501</v>
      </c>
      <c r="G132" s="111" t="s">
        <v>108</v>
      </c>
      <c r="H132" s="111" t="s">
        <v>499</v>
      </c>
      <c r="I132" s="24">
        <v>45075</v>
      </c>
      <c r="J132" s="73" t="s">
        <v>502</v>
      </c>
      <c r="K132" s="73" t="s">
        <v>136</v>
      </c>
      <c r="L132" s="73" t="s">
        <v>111</v>
      </c>
      <c r="M132" s="66" t="s">
        <v>503</v>
      </c>
      <c r="N132" s="1"/>
    </row>
    <row r="133" spans="1:14" customFormat="1" ht="48.6" x14ac:dyDescent="0.3">
      <c r="A133" s="115"/>
      <c r="B133" s="66" t="s">
        <v>508</v>
      </c>
      <c r="C133" s="66" t="s">
        <v>509</v>
      </c>
      <c r="D133" s="66" t="s">
        <v>134</v>
      </c>
      <c r="E133" s="59" t="s">
        <v>504</v>
      </c>
      <c r="F133" s="108"/>
      <c r="G133" s="112"/>
      <c r="H133" s="112"/>
      <c r="I133" s="24">
        <v>100000</v>
      </c>
      <c r="J133" s="73" t="s">
        <v>505</v>
      </c>
      <c r="K133" s="73" t="s">
        <v>506</v>
      </c>
      <c r="L133" s="73" t="s">
        <v>111</v>
      </c>
      <c r="M133" s="66" t="s">
        <v>503</v>
      </c>
      <c r="N133" s="1"/>
    </row>
    <row r="134" spans="1:14" customFormat="1" ht="25.05" customHeight="1" x14ac:dyDescent="0.3">
      <c r="A134" s="90" t="s">
        <v>97</v>
      </c>
      <c r="B134" s="90" t="s">
        <v>89</v>
      </c>
      <c r="C134" s="90"/>
      <c r="D134" s="90"/>
      <c r="E134" s="90"/>
      <c r="F134" s="90"/>
      <c r="G134" s="90"/>
      <c r="H134" s="90"/>
      <c r="I134" s="31">
        <f>SUM(I135)</f>
        <v>0</v>
      </c>
      <c r="J134" s="91"/>
      <c r="K134" s="91"/>
      <c r="L134" s="91"/>
      <c r="M134" s="91"/>
      <c r="N134" s="1"/>
    </row>
    <row r="135" spans="1:14" customFormat="1" ht="25.05" customHeight="1" x14ac:dyDescent="0.3">
      <c r="A135" s="35"/>
      <c r="B135" s="36" t="s">
        <v>89</v>
      </c>
      <c r="C135" s="27"/>
      <c r="D135" s="36"/>
      <c r="E135" s="36"/>
      <c r="F135" s="36"/>
      <c r="G135" s="36"/>
      <c r="H135" s="36"/>
      <c r="I135" s="24"/>
      <c r="J135" s="36"/>
      <c r="K135" s="36"/>
      <c r="L135" s="36"/>
      <c r="M135" s="53"/>
      <c r="N135" s="1"/>
    </row>
    <row r="136" spans="1:14" customFormat="1" ht="25.05" customHeight="1" x14ac:dyDescent="0.3">
      <c r="A136" s="90" t="s">
        <v>90</v>
      </c>
      <c r="B136" s="90" t="s">
        <v>89</v>
      </c>
      <c r="C136" s="90"/>
      <c r="D136" s="90"/>
      <c r="E136" s="90"/>
      <c r="F136" s="90"/>
      <c r="G136" s="90"/>
      <c r="H136" s="90"/>
      <c r="I136" s="31">
        <f>SUM(I137)</f>
        <v>0</v>
      </c>
      <c r="J136" s="91"/>
      <c r="K136" s="91"/>
      <c r="L136" s="91"/>
      <c r="M136" s="91"/>
      <c r="N136" s="1"/>
    </row>
    <row r="137" spans="1:14" customFormat="1" ht="25.05" customHeight="1" x14ac:dyDescent="0.3">
      <c r="A137" s="26"/>
      <c r="B137" s="25" t="s">
        <v>89</v>
      </c>
      <c r="C137" s="27"/>
      <c r="D137" s="25"/>
      <c r="E137" s="25"/>
      <c r="F137" s="25"/>
      <c r="G137" s="25"/>
      <c r="H137" s="25"/>
      <c r="I137" s="24"/>
      <c r="J137" s="25"/>
      <c r="K137" s="25"/>
      <c r="L137" s="25"/>
      <c r="M137" s="53"/>
      <c r="N137" s="1"/>
    </row>
    <row r="138" spans="1:14" customFormat="1" ht="25.05" customHeight="1" x14ac:dyDescent="0.3">
      <c r="A138" s="90" t="s">
        <v>91</v>
      </c>
      <c r="B138" s="90" t="s">
        <v>89</v>
      </c>
      <c r="C138" s="90"/>
      <c r="D138" s="90"/>
      <c r="E138" s="90"/>
      <c r="F138" s="90"/>
      <c r="G138" s="90"/>
      <c r="H138" s="90"/>
      <c r="I138" s="31">
        <f>SUM(I139)</f>
        <v>0</v>
      </c>
      <c r="J138" s="91"/>
      <c r="K138" s="91"/>
      <c r="L138" s="91"/>
      <c r="M138" s="91"/>
      <c r="N138" s="1"/>
    </row>
    <row r="139" spans="1:14" customFormat="1" ht="25.05" customHeight="1" x14ac:dyDescent="0.3">
      <c r="A139" s="26"/>
      <c r="B139" s="25" t="s">
        <v>89</v>
      </c>
      <c r="C139" s="27"/>
      <c r="D139" s="25"/>
      <c r="E139" s="25"/>
      <c r="F139" s="25"/>
      <c r="G139" s="25"/>
      <c r="H139" s="25"/>
      <c r="I139" s="24"/>
      <c r="J139" s="25"/>
      <c r="K139" s="25"/>
      <c r="L139" s="25"/>
      <c r="M139" s="53"/>
      <c r="N139" s="1"/>
    </row>
    <row r="140" spans="1:14" customFormat="1" ht="25.05" customHeight="1" x14ac:dyDescent="0.3">
      <c r="A140" s="90" t="s">
        <v>96</v>
      </c>
      <c r="B140" s="90"/>
      <c r="C140" s="90"/>
      <c r="D140" s="90"/>
      <c r="E140" s="90"/>
      <c r="F140" s="90"/>
      <c r="G140" s="90"/>
      <c r="H140" s="90"/>
      <c r="I140" s="31">
        <f>SUM(I141:I141)</f>
        <v>0</v>
      </c>
      <c r="J140" s="91"/>
      <c r="K140" s="91"/>
      <c r="L140" s="91"/>
      <c r="M140" s="91"/>
      <c r="N140" s="1"/>
    </row>
    <row r="141" spans="1:14" customFormat="1" ht="25.05" customHeight="1" x14ac:dyDescent="0.3">
      <c r="A141" s="28"/>
      <c r="B141" s="25" t="s">
        <v>89</v>
      </c>
      <c r="C141" s="27"/>
      <c r="D141" s="29"/>
      <c r="E141" s="13"/>
      <c r="F141" s="13"/>
      <c r="G141" s="29"/>
      <c r="H141" s="29"/>
      <c r="I141" s="30"/>
      <c r="J141" s="13"/>
      <c r="K141" s="13"/>
      <c r="L141" s="13"/>
      <c r="M141" s="29"/>
      <c r="N141" s="1"/>
    </row>
    <row r="142" spans="1:14" customFormat="1" ht="25.05" customHeight="1" x14ac:dyDescent="0.3">
      <c r="A142" s="90" t="s">
        <v>92</v>
      </c>
      <c r="B142" s="90" t="s">
        <v>89</v>
      </c>
      <c r="C142" s="90"/>
      <c r="D142" s="90"/>
      <c r="E142" s="90"/>
      <c r="F142" s="90"/>
      <c r="G142" s="90"/>
      <c r="H142" s="90"/>
      <c r="I142" s="31">
        <f>SUM(I143)</f>
        <v>0</v>
      </c>
      <c r="J142" s="91"/>
      <c r="K142" s="91"/>
      <c r="L142" s="91"/>
      <c r="M142" s="91"/>
      <c r="N142" s="1"/>
    </row>
    <row r="143" spans="1:14" customFormat="1" ht="25.05" customHeight="1" x14ac:dyDescent="0.3">
      <c r="A143" s="26"/>
      <c r="B143" s="25" t="s">
        <v>89</v>
      </c>
      <c r="C143" s="27"/>
      <c r="D143" s="25"/>
      <c r="E143" s="25"/>
      <c r="F143" s="25"/>
      <c r="G143" s="25"/>
      <c r="H143" s="25"/>
      <c r="I143" s="24"/>
      <c r="J143" s="25"/>
      <c r="K143" s="25"/>
      <c r="L143" s="25"/>
      <c r="M143" s="53"/>
      <c r="N143" s="1"/>
    </row>
    <row r="144" spans="1:14" customFormat="1" ht="25.05" customHeight="1" x14ac:dyDescent="0.3">
      <c r="A144" s="90" t="s">
        <v>93</v>
      </c>
      <c r="B144" s="90" t="s">
        <v>89</v>
      </c>
      <c r="C144" s="90"/>
      <c r="D144" s="90"/>
      <c r="E144" s="90"/>
      <c r="F144" s="90"/>
      <c r="G144" s="90"/>
      <c r="H144" s="90"/>
      <c r="I144" s="31">
        <f>SUM(I145)</f>
        <v>0</v>
      </c>
      <c r="J144" s="91"/>
      <c r="K144" s="91"/>
      <c r="L144" s="91"/>
      <c r="M144" s="91"/>
      <c r="N144" s="1"/>
    </row>
    <row r="145" spans="1:14" customFormat="1" ht="25.05" customHeight="1" x14ac:dyDescent="0.3">
      <c r="A145" s="26"/>
      <c r="B145" s="25" t="s">
        <v>79</v>
      </c>
      <c r="C145" s="27"/>
      <c r="D145" s="25"/>
      <c r="E145" s="25"/>
      <c r="F145" s="25"/>
      <c r="G145" s="25"/>
      <c r="H145" s="25"/>
      <c r="I145" s="24"/>
      <c r="J145" s="25"/>
      <c r="K145" s="25"/>
      <c r="L145" s="25"/>
      <c r="M145" s="53"/>
      <c r="N145" s="1"/>
    </row>
    <row r="146" spans="1:14" customFormat="1" ht="25.05" customHeight="1" x14ac:dyDescent="0.3">
      <c r="A146" s="90" t="s">
        <v>94</v>
      </c>
      <c r="B146" s="90" t="s">
        <v>89</v>
      </c>
      <c r="C146" s="90"/>
      <c r="D146" s="90"/>
      <c r="E146" s="90"/>
      <c r="F146" s="90"/>
      <c r="G146" s="90"/>
      <c r="H146" s="90"/>
      <c r="I146" s="31">
        <f>SUM(I147)</f>
        <v>0</v>
      </c>
      <c r="J146" s="91"/>
      <c r="K146" s="91"/>
      <c r="L146" s="91"/>
      <c r="M146" s="91"/>
      <c r="N146" s="1"/>
    </row>
    <row r="147" spans="1:14" customFormat="1" ht="24.6" customHeight="1" x14ac:dyDescent="0.3">
      <c r="A147" s="26"/>
      <c r="B147" s="25" t="s">
        <v>89</v>
      </c>
      <c r="C147" s="27"/>
      <c r="D147" s="25"/>
      <c r="E147" s="25"/>
      <c r="F147" s="25"/>
      <c r="G147" s="25"/>
      <c r="H147" s="25"/>
      <c r="I147" s="24"/>
      <c r="J147" s="25"/>
      <c r="K147" s="25"/>
      <c r="L147" s="25"/>
      <c r="M147" s="53"/>
      <c r="N147" s="1"/>
    </row>
    <row r="148" spans="1:14" customFormat="1" ht="25.05" customHeight="1" x14ac:dyDescent="0.3">
      <c r="A148" s="90" t="s">
        <v>95</v>
      </c>
      <c r="B148" s="90" t="s">
        <v>89</v>
      </c>
      <c r="C148" s="90"/>
      <c r="D148" s="90"/>
      <c r="E148" s="90"/>
      <c r="F148" s="90"/>
      <c r="G148" s="90"/>
      <c r="H148" s="90"/>
      <c r="I148" s="31">
        <f>SUM(I149:I149)</f>
        <v>0</v>
      </c>
      <c r="J148" s="91"/>
      <c r="K148" s="91"/>
      <c r="L148" s="91"/>
      <c r="M148" s="91"/>
      <c r="N148" s="1"/>
    </row>
    <row r="149" spans="1:14" customFormat="1" ht="24.6" customHeight="1" x14ac:dyDescent="0.3">
      <c r="A149" s="35"/>
      <c r="B149" s="60" t="s">
        <v>89</v>
      </c>
      <c r="C149" s="61"/>
      <c r="D149" s="60"/>
      <c r="E149" s="60"/>
      <c r="F149" s="60"/>
      <c r="G149" s="60"/>
      <c r="H149" s="60"/>
      <c r="I149" s="24"/>
      <c r="J149" s="60"/>
      <c r="K149" s="60"/>
      <c r="L149" s="60"/>
      <c r="M149" s="60"/>
      <c r="N149" s="1"/>
    </row>
    <row r="150" spans="1:14" customFormat="1" x14ac:dyDescent="0.3">
      <c r="A150" s="44" t="s">
        <v>15</v>
      </c>
      <c r="B150" s="45"/>
      <c r="C150" s="46"/>
      <c r="D150" s="46"/>
      <c r="E150" s="46"/>
      <c r="F150" s="46"/>
      <c r="G150" s="46"/>
      <c r="H150" s="46"/>
      <c r="I150" s="46"/>
      <c r="J150" s="46"/>
      <c r="K150" s="46"/>
      <c r="L150" s="46"/>
      <c r="M150" s="54"/>
      <c r="N150" s="1"/>
    </row>
    <row r="151" spans="1:14" customFormat="1" x14ac:dyDescent="0.3">
      <c r="A151" s="47" t="s">
        <v>16</v>
      </c>
      <c r="B151" s="106" t="s">
        <v>17</v>
      </c>
      <c r="C151" s="106"/>
      <c r="D151" s="106"/>
      <c r="E151" s="106"/>
      <c r="F151" s="106"/>
      <c r="G151" s="106"/>
      <c r="H151" s="106"/>
      <c r="I151" s="106"/>
      <c r="J151" s="106"/>
      <c r="K151" s="106"/>
      <c r="L151" s="106"/>
      <c r="M151" s="106"/>
      <c r="N151" s="1"/>
    </row>
    <row r="152" spans="1:14" customFormat="1" x14ac:dyDescent="0.3">
      <c r="A152" s="47" t="s">
        <v>18</v>
      </c>
      <c r="B152" s="106" t="s">
        <v>98</v>
      </c>
      <c r="C152" s="106"/>
      <c r="D152" s="106"/>
      <c r="E152" s="106"/>
      <c r="F152" s="106"/>
      <c r="G152" s="106"/>
      <c r="H152" s="106"/>
      <c r="I152" s="106"/>
      <c r="J152" s="106"/>
      <c r="K152" s="106"/>
      <c r="L152" s="106"/>
      <c r="M152" s="106"/>
      <c r="N152" s="1"/>
    </row>
    <row r="153" spans="1:14" customFormat="1" ht="31.95" customHeight="1" x14ac:dyDescent="0.3">
      <c r="A153" s="48" t="s">
        <v>19</v>
      </c>
      <c r="B153" s="110" t="s">
        <v>20</v>
      </c>
      <c r="C153" s="110"/>
      <c r="D153" s="110"/>
      <c r="E153" s="110"/>
      <c r="F153" s="110"/>
      <c r="G153" s="110"/>
      <c r="H153" s="110"/>
      <c r="I153" s="110"/>
      <c r="J153" s="110"/>
      <c r="K153" s="110"/>
      <c r="L153" s="110"/>
      <c r="M153" s="110"/>
      <c r="N153" s="1"/>
    </row>
    <row r="154" spans="1:14" customFormat="1" ht="16.8" customHeight="1" x14ac:dyDescent="0.3">
      <c r="A154" s="48" t="s">
        <v>21</v>
      </c>
      <c r="B154" s="109" t="s">
        <v>22</v>
      </c>
      <c r="C154" s="109"/>
      <c r="D154" s="109"/>
      <c r="E154" s="109"/>
      <c r="F154" s="109"/>
      <c r="G154" s="109"/>
      <c r="H154" s="109"/>
      <c r="I154" s="109"/>
      <c r="J154" s="109"/>
      <c r="K154" s="109"/>
      <c r="L154" s="109"/>
      <c r="M154" s="109"/>
      <c r="N154" s="1"/>
    </row>
    <row r="155" spans="1:14" customFormat="1" x14ac:dyDescent="0.3">
      <c r="A155" s="48" t="s">
        <v>23</v>
      </c>
      <c r="B155" s="46" t="s">
        <v>24</v>
      </c>
      <c r="C155" s="46"/>
      <c r="D155" s="46"/>
      <c r="E155" s="49"/>
      <c r="F155" s="49"/>
      <c r="G155" s="49"/>
      <c r="H155" s="49"/>
      <c r="I155" s="49"/>
      <c r="J155" s="49"/>
      <c r="K155" s="49"/>
      <c r="L155" s="49"/>
      <c r="M155" s="54"/>
      <c r="N155" s="1"/>
    </row>
    <row r="156" spans="1:14" customFormat="1" x14ac:dyDescent="0.3">
      <c r="A156" s="48" t="s">
        <v>25</v>
      </c>
      <c r="B156" s="46" t="s">
        <v>26</v>
      </c>
      <c r="C156" s="46"/>
      <c r="D156" s="50"/>
      <c r="E156" s="51"/>
      <c r="F156" s="51"/>
      <c r="G156" s="51"/>
      <c r="H156" s="51"/>
      <c r="I156" s="51"/>
      <c r="J156" s="49"/>
      <c r="K156" s="49"/>
      <c r="L156" s="49"/>
      <c r="M156" s="54"/>
      <c r="N156" s="1"/>
    </row>
    <row r="157" spans="1:14" customFormat="1" ht="31.95" customHeight="1" x14ac:dyDescent="0.3">
      <c r="A157" s="48" t="s">
        <v>27</v>
      </c>
      <c r="B157" s="109" t="s">
        <v>28</v>
      </c>
      <c r="C157" s="109"/>
      <c r="D157" s="109"/>
      <c r="E157" s="109"/>
      <c r="F157" s="109"/>
      <c r="G157" s="109"/>
      <c r="H157" s="109"/>
      <c r="I157" s="109"/>
      <c r="J157" s="109"/>
      <c r="K157" s="109"/>
      <c r="L157" s="109"/>
      <c r="M157" s="109"/>
      <c r="N157" s="1"/>
    </row>
    <row r="158" spans="1:14" customFormat="1" x14ac:dyDescent="0.3">
      <c r="A158" s="48" t="s">
        <v>29</v>
      </c>
      <c r="B158" s="44" t="s">
        <v>30</v>
      </c>
      <c r="C158" s="46"/>
      <c r="D158" s="46"/>
      <c r="E158" s="46"/>
      <c r="F158" s="46"/>
      <c r="G158" s="46"/>
      <c r="H158" s="46"/>
      <c r="I158" s="46"/>
      <c r="J158" s="46"/>
      <c r="K158" s="46"/>
      <c r="L158" s="46"/>
      <c r="M158" s="54"/>
      <c r="N158" s="1"/>
    </row>
  </sheetData>
  <mergeCells count="176">
    <mergeCell ref="M104:M105"/>
    <mergeCell ref="I104:I105"/>
    <mergeCell ref="A106:A107"/>
    <mergeCell ref="B106:B107"/>
    <mergeCell ref="C106:C107"/>
    <mergeCell ref="F106:F107"/>
    <mergeCell ref="G106:G107"/>
    <mergeCell ref="H106:H107"/>
    <mergeCell ref="J106:J107"/>
    <mergeCell ref="A110:A111"/>
    <mergeCell ref="B110:B111"/>
    <mergeCell ref="C110:C111"/>
    <mergeCell ref="F110:F111"/>
    <mergeCell ref="G110:G111"/>
    <mergeCell ref="H110:H111"/>
    <mergeCell ref="I110:I111"/>
    <mergeCell ref="J110:J111"/>
    <mergeCell ref="K110:K111"/>
    <mergeCell ref="M100:M101"/>
    <mergeCell ref="A102:A103"/>
    <mergeCell ref="B102:B103"/>
    <mergeCell ref="C102:C103"/>
    <mergeCell ref="F102:F103"/>
    <mergeCell ref="G102:G103"/>
    <mergeCell ref="H102:H103"/>
    <mergeCell ref="J102:J103"/>
    <mergeCell ref="K102:K103"/>
    <mergeCell ref="M102:M103"/>
    <mergeCell ref="I102:I103"/>
    <mergeCell ref="I100:I101"/>
    <mergeCell ref="A100:A101"/>
    <mergeCell ref="B100:B101"/>
    <mergeCell ref="C100:C101"/>
    <mergeCell ref="F100:F101"/>
    <mergeCell ref="G100:G101"/>
    <mergeCell ref="H100:H101"/>
    <mergeCell ref="J100:J101"/>
    <mergeCell ref="E123:E124"/>
    <mergeCell ref="F123:F124"/>
    <mergeCell ref="G123:G124"/>
    <mergeCell ref="H123:H124"/>
    <mergeCell ref="J123:J124"/>
    <mergeCell ref="K123:K124"/>
    <mergeCell ref="B123:B124"/>
    <mergeCell ref="K106:K107"/>
    <mergeCell ref="M106:M107"/>
    <mergeCell ref="I106:I107"/>
    <mergeCell ref="K108:K109"/>
    <mergeCell ref="M108:M109"/>
    <mergeCell ref="I108:I109"/>
    <mergeCell ref="B104:B105"/>
    <mergeCell ref="C104:C105"/>
    <mergeCell ref="F104:F105"/>
    <mergeCell ref="G104:G105"/>
    <mergeCell ref="H104:H105"/>
    <mergeCell ref="J104:J105"/>
    <mergeCell ref="K104:K105"/>
    <mergeCell ref="A108:A109"/>
    <mergeCell ref="B108:B109"/>
    <mergeCell ref="C108:C109"/>
    <mergeCell ref="F108:F109"/>
    <mergeCell ref="G108:G109"/>
    <mergeCell ref="H108:H109"/>
    <mergeCell ref="J108:J109"/>
    <mergeCell ref="L27:L28"/>
    <mergeCell ref="A27:A28"/>
    <mergeCell ref="B27:B28"/>
    <mergeCell ref="C27:C28"/>
    <mergeCell ref="D27:D28"/>
    <mergeCell ref="E27:E28"/>
    <mergeCell ref="F27:F28"/>
    <mergeCell ref="G27:G28"/>
    <mergeCell ref="H27:H28"/>
    <mergeCell ref="J27:J28"/>
    <mergeCell ref="K27:K28"/>
    <mergeCell ref="I27:I28"/>
    <mergeCell ref="B157:M157"/>
    <mergeCell ref="B153:M153"/>
    <mergeCell ref="B154:M154"/>
    <mergeCell ref="A138:H138"/>
    <mergeCell ref="J138:M138"/>
    <mergeCell ref="F132:F133"/>
    <mergeCell ref="G132:G133"/>
    <mergeCell ref="H132:H133"/>
    <mergeCell ref="A130:A133"/>
    <mergeCell ref="A128:H128"/>
    <mergeCell ref="J128:M128"/>
    <mergeCell ref="B151:M151"/>
    <mergeCell ref="B152:M152"/>
    <mergeCell ref="A142:H142"/>
    <mergeCell ref="J142:M142"/>
    <mergeCell ref="A144:H144"/>
    <mergeCell ref="J144:M144"/>
    <mergeCell ref="A146:H146"/>
    <mergeCell ref="J146:M146"/>
    <mergeCell ref="A140:H140"/>
    <mergeCell ref="J140:M140"/>
    <mergeCell ref="F130:F131"/>
    <mergeCell ref="J129:M129"/>
    <mergeCell ref="A134:H134"/>
    <mergeCell ref="J134:M134"/>
    <mergeCell ref="A148:H148"/>
    <mergeCell ref="J148:M148"/>
    <mergeCell ref="A129:H129"/>
    <mergeCell ref="J126:M126"/>
    <mergeCell ref="A118:H118"/>
    <mergeCell ref="J59:M59"/>
    <mergeCell ref="A62:H62"/>
    <mergeCell ref="J62:M62"/>
    <mergeCell ref="A59:H59"/>
    <mergeCell ref="A61:H61"/>
    <mergeCell ref="J61:M61"/>
    <mergeCell ref="J91:M91"/>
    <mergeCell ref="A93:H93"/>
    <mergeCell ref="J93:M93"/>
    <mergeCell ref="A95:H95"/>
    <mergeCell ref="J95:M95"/>
    <mergeCell ref="A114:H114"/>
    <mergeCell ref="J114:M114"/>
    <mergeCell ref="A116:H116"/>
    <mergeCell ref="M123:M124"/>
    <mergeCell ref="I123:I124"/>
    <mergeCell ref="J120:M120"/>
    <mergeCell ref="A121:H121"/>
    <mergeCell ref="J121:M121"/>
    <mergeCell ref="A123:A124"/>
    <mergeCell ref="K100:K101"/>
    <mergeCell ref="A104:A105"/>
    <mergeCell ref="A91:H91"/>
    <mergeCell ref="C123:C124"/>
    <mergeCell ref="J12:M12"/>
    <mergeCell ref="A33:H33"/>
    <mergeCell ref="J33:M33"/>
    <mergeCell ref="A31:H31"/>
    <mergeCell ref="J118:M118"/>
    <mergeCell ref="A97:H97"/>
    <mergeCell ref="J31:M31"/>
    <mergeCell ref="L22:L25"/>
    <mergeCell ref="M22:M25"/>
    <mergeCell ref="A53:A56"/>
    <mergeCell ref="B53:B56"/>
    <mergeCell ref="C53:C56"/>
    <mergeCell ref="E53:E54"/>
    <mergeCell ref="E55:E56"/>
    <mergeCell ref="F53:F56"/>
    <mergeCell ref="G53:G56"/>
    <mergeCell ref="H53:H56"/>
    <mergeCell ref="J53:J56"/>
    <mergeCell ref="K53:K56"/>
    <mergeCell ref="M53:M56"/>
    <mergeCell ref="I53:I56"/>
    <mergeCell ref="M26:M28"/>
    <mergeCell ref="A12:H12"/>
    <mergeCell ref="A120:H120"/>
    <mergeCell ref="J116:M116"/>
    <mergeCell ref="A136:H136"/>
    <mergeCell ref="J136:M136"/>
    <mergeCell ref="A126:H126"/>
    <mergeCell ref="A1:M1"/>
    <mergeCell ref="A2:M2"/>
    <mergeCell ref="A3:M3"/>
    <mergeCell ref="A7:H7"/>
    <mergeCell ref="J7:M7"/>
    <mergeCell ref="A6:H6"/>
    <mergeCell ref="J6:M6"/>
    <mergeCell ref="A10:H10"/>
    <mergeCell ref="J10:M10"/>
    <mergeCell ref="A40:H40"/>
    <mergeCell ref="J40:M40"/>
    <mergeCell ref="A57:H57"/>
    <mergeCell ref="J57:M57"/>
    <mergeCell ref="A51:H51"/>
    <mergeCell ref="J51:M51"/>
    <mergeCell ref="J97:M97"/>
    <mergeCell ref="A63:H63"/>
    <mergeCell ref="J63:M63"/>
  </mergeCells>
  <phoneticPr fontId="16" type="noConversion"/>
  <printOptions horizontalCentered="1"/>
  <pageMargins left="0.39370078740157483" right="0.39370078740157483" top="0.39370078740157483" bottom="0.35433070866141736" header="0.47244094488188981" footer="3.937007874015748E-2"/>
  <pageSetup paperSize="9" scale="80" fitToHeight="100" orientation="landscape" blackAndWhite="1" r:id="rId1"/>
  <headerFooter alignWithMargins="0">
    <oddFooter>&amp;C&amp;"標楷體,標準"&amp;14&amp;P</oddFooter>
  </headerFooter>
  <rowBreaks count="9" manualBreakCount="9">
    <brk id="9" max="16383" man="1"/>
    <brk id="30" max="16383" man="1"/>
    <brk id="39" max="16383" man="1"/>
    <brk id="52" max="16383" man="1"/>
    <brk id="60" max="16383" man="1"/>
    <brk id="109" max="16383" man="1"/>
    <brk id="113" max="16383" man="1"/>
    <brk id="125" max="16383" man="1"/>
    <brk id="13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具名範圍</vt:lpstr>
      </vt:variant>
      <vt:variant>
        <vt:i4>2</vt:i4>
      </vt:variant>
    </vt:vector>
  </HeadingPairs>
  <TitlesOfParts>
    <vt:vector size="4" baseType="lpstr">
      <vt:lpstr>季報</vt:lpstr>
      <vt:lpstr>月報</vt:lpstr>
      <vt:lpstr>季報!Print_Area</vt:lpstr>
      <vt:lpstr>月報!Print_Titles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公務預算處一般政務科柯亭劭</dc:creator>
  <cp:lastModifiedBy>黃筱庭</cp:lastModifiedBy>
  <cp:lastPrinted>2023-12-15T01:22:32Z</cp:lastPrinted>
  <dcterms:created xsi:type="dcterms:W3CDTF">2020-11-02T02:13:46Z</dcterms:created>
  <dcterms:modified xsi:type="dcterms:W3CDTF">2023-12-15T01:35:07Z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