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10\"/>
    </mc:Choice>
  </mc:AlternateContent>
  <xr:revisionPtr revIDLastSave="0" documentId="13_ncr:1_{53DDF47A-70BB-4E29-B7F6-81CF2B3BC80C}"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210" i="2" l="1"/>
  <c r="I72" i="2" l="1"/>
  <c r="I70" i="2"/>
  <c r="I54" i="2" l="1"/>
  <c r="I185" i="2"/>
  <c r="I180" i="2"/>
  <c r="I78" i="2"/>
  <c r="I7" i="2"/>
  <c r="I153" i="2"/>
  <c r="I151" i="2"/>
  <c r="I149" i="2"/>
  <c r="I177" i="2"/>
  <c r="I175" i="2"/>
  <c r="I173" i="2"/>
  <c r="I196" i="2"/>
  <c r="I208" i="2"/>
  <c r="I206" i="2"/>
  <c r="I204" i="2"/>
  <c r="I202" i="2"/>
  <c r="I200" i="2"/>
  <c r="I198" i="2"/>
  <c r="I193" i="2"/>
  <c r="I155" i="2"/>
  <c r="I14" i="2"/>
  <c r="I74" i="2"/>
  <c r="I44" i="2"/>
  <c r="I42" i="2"/>
  <c r="I11" i="2"/>
  <c r="I179" i="2" l="1"/>
  <c r="I77" i="2"/>
  <c r="I76" i="2" s="1"/>
  <c r="I192" i="2"/>
  <c r="I6" i="2"/>
</calcChain>
</file>

<file path=xl/sharedStrings.xml><?xml version="1.0" encoding="utf-8"?>
<sst xmlns="http://schemas.openxmlformats.org/spreadsheetml/2006/main" count="1779" uniqueCount="675">
  <si>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</si>
  <si>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</si>
  <si>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</si>
  <si>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</si>
  <si>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</si>
  <si>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</si>
  <si>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</si>
  <si>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</si>
  <si>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</si>
  <si>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</si>
  <si>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</si>
  <si>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</si>
  <si>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</si>
  <si>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</si>
  <si>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</si>
  <si>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</si>
  <si>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</si>
  <si>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</si>
  <si>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</si>
  <si>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</si>
  <si>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</si>
  <si>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</si>
  <si>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</si>
  <si>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</si>
  <si>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</si>
  <si>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</si>
  <si>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</si>
  <si>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</si>
  <si>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</si>
  <si>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</si>
  <si>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</si>
  <si>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</si>
  <si>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</si>
  <si>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</si>
  <si>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</si>
  <si>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</si>
  <si>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</si>
  <si>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</si>
  <si>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</si>
  <si>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</si>
  <si>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</si>
  <si>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內政部</t>
    <phoneticPr fontId="21" type="noConversion"/>
  </si>
  <si>
    <t>網路媒體</t>
  </si>
  <si>
    <t>總預算</t>
  </si>
  <si>
    <t>電視媒體</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</si>
  <si>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</si>
  <si>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</si>
  <si>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</si>
  <si>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</si>
  <si>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</si>
  <si>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</si>
  <si>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</si>
  <si>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</si>
  <si>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</si>
  <si>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</si>
  <si>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</si>
  <si>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</si>
  <si>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</si>
  <si>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</si>
  <si>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</si>
  <si>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</si>
  <si>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</si>
  <si>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</si>
  <si>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</si>
  <si>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</si>
  <si>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</si>
  <si>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</si>
  <si>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</si>
  <si>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</si>
  <si>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</si>
  <si>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</si>
  <si>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</si>
  <si>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</si>
  <si>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</si>
  <si>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</si>
  <si>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</si>
  <si>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</si>
  <si>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</si>
  <si>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</si>
  <si>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</si>
  <si>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</si>
  <si>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</si>
  <si>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</si>
  <si>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</si>
  <si>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</si>
  <si>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</si>
  <si>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</si>
  <si>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</si>
  <si>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</si>
  <si>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</si>
  <si>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</si>
  <si>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</si>
  <si>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</si>
  <si>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</si>
  <si>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</si>
  <si>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</si>
  <si>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</si>
  <si>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財團法人威權統治時期國家不法行為被害者權利回復基金會</t>
    <phoneticPr fontId="16"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</si>
  <si>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</si>
  <si>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</si>
  <si>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</si>
  <si>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</si>
  <si>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</si>
  <si>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</si>
  <si>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112年防災宣導媒體採購案</t>
  </si>
  <si>
    <t>綜合企劃組</t>
  </si>
  <si>
    <t>消防救災業務</t>
  </si>
  <si>
    <t>入出國及移民管理業務</t>
  </si>
  <si>
    <t>財團法人二二八事件紀念基金會</t>
    <phoneticPr fontId="21" type="noConversion"/>
  </si>
  <si>
    <t>活動宣傳/
展覽宣傳</t>
  </si>
  <si>
    <t>LINE@生活圈之二二八國家紀念館</t>
  </si>
  <si>
    <t>財團法人預算</t>
  </si>
  <si>
    <t>勞務成本</t>
  </si>
  <si>
    <t>台灣連線股份有限公司</t>
  </si>
  <si>
    <t>Line</t>
  </si>
  <si>
    <t>Facebook</t>
  </si>
  <si>
    <t>移民事務組</t>
  </si>
  <si>
    <t>民政業務</t>
  </si>
  <si>
    <t>御品妍企業社</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</si>
  <si>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</si>
  <si>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</si>
  <si>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</si>
  <si>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</si>
  <si>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</si>
  <si>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</si>
  <si>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</si>
  <si>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下水道管理業務</t>
  </si>
  <si>
    <t>三立電視股份有限公司</t>
  </si>
  <si>
    <t>民視新聞台、民視台灣台、民視第一台、民視無線台</t>
  </si>
  <si>
    <t>城鄉建設-提升道路品質計畫</t>
  </si>
  <si>
    <t>111年前瞻基礎建設計畫-提升道路品質計畫「樂活街道自在同行」廣播推展</t>
  </si>
  <si>
    <t>正聲廣播股份有限公司</t>
  </si>
  <si>
    <t>正聲廣播電台</t>
  </si>
  <si>
    <t>正聲APP、正聲&amp;主持人臉書粉絲團</t>
  </si>
  <si>
    <t>無線電視臺(臺視、中視、華視、民視、客家電視臺、原住民電視臺)</t>
  </si>
  <si>
    <t>行政院公益託播</t>
  </si>
  <si>
    <t>殯葬消費觀念宣導</t>
  </si>
  <si>
    <t>宗教及禮制司</t>
  </si>
  <si>
    <t>透過電視媒體，提供殯葬消費觀念宣導短片，提升宣導效益。</t>
  </si>
  <si>
    <t>國土管理署</t>
  </si>
  <si>
    <t>下水道建設組</t>
  </si>
  <si>
    <t>平面媒體/網路媒體</t>
  </si>
  <si>
    <t>都市基礎工程組</t>
  </si>
  <si>
    <t>邀請社福團體、專家學者、政府部門共同推廣打造友善公共空間，伸張共共通行權，塑造以人為本優質生活空間</t>
  </si>
  <si>
    <t>預防調查組</t>
  </si>
  <si>
    <t>Facebook廣告</t>
  </si>
  <si>
    <t>宣導急救先鋒APP，提供民眾快速尋找AED，及時救援</t>
  </si>
  <si>
    <t>內政部消防署署網</t>
  </si>
  <si>
    <t>全民地震網路避難演練宣導</t>
  </si>
  <si>
    <t>消防防災館網頁擴建及推廣案</t>
  </si>
  <si>
    <t>數位建設-建構開放及智慧城鄉服務</t>
  </si>
  <si>
    <t>嘉聯科技股份有限公司</t>
  </si>
  <si>
    <t>加強推廣國家防災日地震網路演練活動，提升全民地震應變自我防護能力</t>
  </si>
  <si>
    <t>Line群組推播-貼文串廣告</t>
  </si>
  <si>
    <t>宣導影片製作經費</t>
  </si>
  <si>
    <t>112年辦理移民業務宣導</t>
  </si>
  <si>
    <t>112年辦理移民業務宣導採購案</t>
  </si>
  <si>
    <t>欣傳媒股份有限公司</t>
  </si>
  <si>
    <t>藉由網路媒體宣導動畫影片，增加民眾對於移民業務相關法規之了解。</t>
  </si>
  <si>
    <t>欣傳媒官方網站、Facebook、Google多媒體聯播網、Youtube</t>
  </si>
  <si>
    <t>網路媒體</t>
    <phoneticPr fontId="21" type="noConversion"/>
  </si>
  <si>
    <t>第一處及第二處</t>
    <phoneticPr fontId="21" type="noConversion"/>
  </si>
  <si>
    <t>增加訊息觸及率及來館人數。</t>
    <phoneticPr fontId="21" type="noConversion"/>
  </si>
  <si>
    <t>二二八國家紀念館Facebook</t>
    <phoneticPr fontId="21" type="noConversion"/>
  </si>
  <si>
    <t>免費刊登</t>
    <phoneticPr fontId="21" type="noConversion"/>
  </si>
  <si>
    <t>國土管理署</t>
    <phoneticPr fontId="21" type="noConversion"/>
  </si>
  <si>
    <t>住宅基金</t>
  </si>
  <si>
    <t>300億元租金補貼政策宣導</t>
  </si>
  <si>
    <t>112-113年300億元租金補貼暨公益出租人媒體宣導案</t>
  </si>
  <si>
    <t>住宅發展組</t>
  </si>
  <si>
    <t>非營業特種基金</t>
  </si>
  <si>
    <t>業務費用</t>
  </si>
  <si>
    <t>期望透過多元廣宣，讓更多民眾了解300億租金補貼的政策理念及針對不同族群加碼補貼，並鼓勵民眾踴躍申辦。</t>
  </si>
  <si>
    <t>台視</t>
  </si>
  <si>
    <t>中視</t>
  </si>
  <si>
    <t>華視</t>
  </si>
  <si>
    <t>本部國土管理署官方Youtube</t>
  </si>
  <si>
    <t>本案為素材製作費。</t>
  </si>
  <si>
    <t>FaceBook PPA Video貼文影片</t>
  </si>
  <si>
    <t>Youtube trueview可略過廣告</t>
  </si>
  <si>
    <t>飛碟聯播網</t>
  </si>
  <si>
    <t>本案總經費13萬9,438元，9月播出6日計7萬6,057元，10月播出5日計6萬3,381元。</t>
  </si>
  <si>
    <t>HIT FM聯播網</t>
  </si>
  <si>
    <t>本案總經費16萬7,327元，9月播出6日計9萬1,269元，10月播出5日計7萬6,058元。</t>
  </si>
  <si>
    <t>免費加值。</t>
  </si>
  <si>
    <t>三立新聞網 新聞稿</t>
  </si>
  <si>
    <t>三立新聞網 粉絲團</t>
  </si>
  <si>
    <t>三立新聞網 Youtube頻道刊登</t>
  </si>
  <si>
    <t>社會住宅包租代管政策宣導</t>
  </si>
  <si>
    <t>112年度社會住宅包租代管行銷宣導委託專業服務案</t>
  </si>
  <si>
    <t>士奇傳播整合行銷股份有限公司</t>
  </si>
  <si>
    <t>期望透過多元廣宣，讓民眾了解社會住宅包租代管的政策理念及政府提供多項優惠措施及協助，以翻轉一般民眾對於自行出租的觀念。</t>
  </si>
  <si>
    <t>中產以下自用住宅貸款戶支持專案</t>
  </si>
  <si>
    <t>「中產以下自用住宅貸款戶支持專案」小型記者會及部長宣導短片拍攝</t>
  </si>
  <si>
    <t>本專案90線諮詢服務專線自112年5月16日開放及自6月1日起受理至12月29日，透過媒體廣宣，可讓民眾了解服務管道及申辦期程，有利民眾踴躍申辦。</t>
  </si>
  <si>
    <t>原住民電視台、華視、中視、台視、民視</t>
  </si>
  <si>
    <t>公益托播。</t>
  </si>
  <si>
    <t>私有建築物耐震弱層補強</t>
  </si>
  <si>
    <t>112年私有建築物耐震弱層補強政策行銷宣導案</t>
  </si>
  <si>
    <t>民視文化事業股份有限公司</t>
  </si>
  <si>
    <t>宣傳耐震補強之重要性與獎補助措施，加強民眾房屋耐震補強安全意識並鼓勵踴躍申請。</t>
  </si>
  <si>
    <t>本案金額已於7月揭露，配合各節日、活動或每月例行性於本部國土管理署官方Facebook刊登相關貼文。</t>
  </si>
  <si>
    <t>電視託播(民視、民視台灣、台視、台視新聞、TVBS新聞、TVBS、三立新聞、三立財經、東森新聞、東森財經、民視新聞、非凡新聞、非凡商業、東森家族、緯來家族、旅遊生活頻道、緯來戲劇、緯來綜合)</t>
  </si>
  <si>
    <t>本案總經費123萬3,100元，9月播出10日計88萬786元，10月播出4日計35萬2,314元。</t>
  </si>
  <si>
    <t>加值回饋項目。</t>
  </si>
  <si>
    <t>民視網站Banner</t>
  </si>
  <si>
    <t>本案總經費21萬4,900元，9月播出4日計6萬1,400元，10月播出10日計15萬3,500元。</t>
  </si>
  <si>
    <t>Google關鍵字廣告</t>
  </si>
  <si>
    <t>本案總經費1萬700元，9月播出4日計6,114元，10月播出3日計4,586元。</t>
  </si>
  <si>
    <t>Youtube Trueview</t>
  </si>
  <si>
    <t>本案總經費8萬9,500元，9月播出4日計5萬1,143元，10月播出3日計3萬8,357元。</t>
  </si>
  <si>
    <t>Google行動廣告</t>
  </si>
  <si>
    <t>本案總經費10萬7,400元，9月播出4日計3萬686元，10月播出10日計7萬6,714元。</t>
  </si>
  <si>
    <t>FB廣告(含IG社群貼文廣告)</t>
  </si>
  <si>
    <t>本案總經費11萬6,400元，9月播出4日計6萬6,514元，10月播出3日計4萬9,886元。</t>
  </si>
  <si>
    <t>LINE LAP</t>
  </si>
  <si>
    <t>本案總經費5萬3,700元，9月播出4日計3萬686元，10月播出3日計2萬3,014元。</t>
  </si>
  <si>
    <t>社會住宅政策宣導</t>
  </si>
  <si>
    <t>「112年度社會住宅行銷宣導」委託專業服務案</t>
  </si>
  <si>
    <t>向國人說明現行「直接興建社會住宅」推動業務，讓民眾瞭解中央與地方政府致力興辦高品質無障礙的社會住宅。</t>
  </si>
  <si>
    <t>新住民發展基金</t>
  </si>
  <si>
    <t>111年度新住民專屬新聞網站維運案-「Taiwan我來了-新住民全球新聞網」</t>
  </si>
  <si>
    <t>111年度新住民專屬新聞網站維運案</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</si>
  <si>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</si>
  <si>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</si>
  <si>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</si>
  <si>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</si>
  <si>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</si>
  <si>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新住民培力發展資訊網</t>
  </si>
  <si>
    <t>112年新住民培力發展資訊網站推廣服務案</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</si>
  <si>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</si>
  <si>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</si>
  <si>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</si>
  <si>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</si>
  <si>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</si>
  <si>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</si>
  <si>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社團法人大享食育協會</t>
  </si>
  <si>
    <t>以東南亞飲食等內容製作食農教育廣播短劇，讓聽眾更了解東南亞文化。</t>
  </si>
  <si>
    <t>姊妹電台及Bravo電台</t>
  </si>
  <si>
    <t>屬新住民發展基金補助民間團體辦理宣導計畫。</t>
  </si>
  <si>
    <t>大享食育協會官方網站、Facebook</t>
  </si>
  <si>
    <t>哈囉！聽見東南亞</t>
  </si>
  <si>
    <t>112年度雲嘉南多元文化宣導：哈囉！聽見東南亞</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</si>
  <si>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</si>
  <si>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</si>
  <si>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</si>
  <si>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</si>
  <si>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</si>
  <si>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</si>
  <si>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</si>
  <si>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</si>
  <si>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</si>
  <si>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</si>
  <si>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</si>
  <si>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</si>
  <si>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</si>
  <si>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</si>
  <si>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</si>
  <si>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</si>
  <si>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</si>
  <si>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</si>
  <si>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</si>
  <si>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</si>
  <si>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</si>
  <si>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</si>
  <si>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</si>
  <si>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藉由製播新住民專屬專題新聞與報導性節目，並舉辦培力活動等，以擴大服務新住民及其家庭，促進文化融合、鼓勵新住民社會參與並彰顯新住民新力量。</t>
  </si>
  <si>
    <t>含廠商回饋</t>
  </si>
  <si>
    <t>保障新住民寬頻上網計畫(宣導影片)</t>
  </si>
  <si>
    <t>112年保障新住民寬頻上網計畫委外服務案</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</si>
  <si>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</si>
  <si>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</si>
  <si>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</si>
  <si>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</si>
  <si>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廠商回饋</t>
  </si>
  <si>
    <t>研發及產業訓儲替代役基金</t>
  </si>
  <si>
    <t>112年研發替代役員額申請核配勞務委託服務案</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</si>
  <si>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</si>
  <si>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</si>
  <si>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</si>
  <si>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</si>
  <si>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</si>
  <si>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</si>
  <si>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t>中華民國112年10月</t>
    <phoneticPr fontId="16" type="noConversion"/>
  </si>
  <si>
    <t>政治獻金捐贈規範宣導及殯葬消費觀念宣導</t>
  </si>
  <si>
    <t>政治獻金捐贈規範暨殯葬消費觀念宣導短片託播委外服務案</t>
  </si>
  <si>
    <t>112.10.3-112.10.23</t>
  </si>
  <si>
    <t>民政司、宗教及禮制司</t>
  </si>
  <si>
    <t>博聲廣告有限公司</t>
  </si>
  <si>
    <t>透過電視媒體進行廣告託播，提供政治獻金捐贈規範相關資訊及殯葬消費觀念宣導短片，提升宣導效益。</t>
  </si>
  <si>
    <t>有線電視臺(TVBS、TVBSN、TVBS歡樂台、三立台灣臺)</t>
  </si>
  <si>
    <t>112.10.1- 112.10.15</t>
  </si>
  <si>
    <t>合作社制度推廣</t>
  </si>
  <si>
    <t>112年度合作社動畫短片、數位教材製作及託播案</t>
  </si>
  <si>
    <t>電視媒體、網路媒體、廣播媒體</t>
  </si>
  <si>
    <t>112.10.1-112.12.15</t>
  </si>
  <si>
    <t>社會行政業務</t>
  </si>
  <si>
    <t>飛豬影業有限公司</t>
  </si>
  <si>
    <t>增進民眾對合作社之認識，發掘潛在組織合作社者，輔導其籌組、成立合作社，進而使合作社成為社會各界參與經濟活動之選項；另提供素材予各機關、團體共同協力推廣合作社制度。</t>
  </si>
  <si>
    <t>合作及人民團體司</t>
    <phoneticPr fontId="21" type="noConversion"/>
  </si>
  <si>
    <t>本案總經費為830,000元(內政部國家公園署分攤280,000元；下水道建設組分攤300,000元；前瞻第4期特別預算-都市基礎工程組分攤250,000元)，10月份執行42,857元，合計已執行257,142元。</t>
  </si>
  <si>
    <t>「都市總合治水建設計畫」專題報導</t>
  </si>
  <si>
    <t>112.09.27刊登</t>
  </si>
  <si>
    <t>工商時報</t>
  </si>
  <si>
    <t>工商時報/工商財經網</t>
  </si>
  <si>
    <t>本案總經費為148,000元，10月份已執行148,000元。9月份資訊於本月份補揭露。</t>
  </si>
  <si>
    <t>國土管理署及所屬(原營建署及所屬)</t>
    <phoneticPr fontId="21" type="noConversion"/>
  </si>
  <si>
    <r>
      <t>藉由該專題報導可讓各界更瞭解</t>
    </r>
    <r>
      <rPr>
        <sz val="12"/>
        <color rgb="FFFF0000"/>
        <rFont val="標楷體"/>
        <family val="4"/>
        <charset val="136"/>
      </rPr>
      <t>國土管理署</t>
    </r>
    <r>
      <rPr>
        <sz val="12"/>
        <color theme="1"/>
        <rFont val="標楷體"/>
        <family val="4"/>
        <charset val="136"/>
      </rPr>
      <t>因應氣候變遷調適辦理都市計畫地區雨水下水道改善及都市總合治水防災預警相關策略及作為</t>
    </r>
    <phoneticPr fontId="21" type="noConversion"/>
  </si>
  <si>
    <t>媒體政策及業務宣導執行情形表</t>
    <phoneticPr fontId="21" type="noConversion"/>
  </si>
  <si>
    <t>國家公園署及所屬(原營建署及所屬)</t>
    <phoneticPr fontId="21" type="noConversion"/>
  </si>
  <si>
    <t>111年當前政策推展宣傳委託專業服務案</t>
    <phoneticPr fontId="16" type="noConversion"/>
  </si>
  <si>
    <t>111.12.23-113.06.30
(涵蓋期程)；                        112.06.27-113.06.30
(播出時間)</t>
    <phoneticPr fontId="16" type="noConversion"/>
  </si>
  <si>
    <t>都市基礎工程組</t>
    <phoneticPr fontId="16" type="noConversion"/>
  </si>
  <si>
    <t>城鄉建設-提升道路品質計畫</t>
    <phoneticPr fontId="16" type="noConversion"/>
  </si>
  <si>
    <t>三立電視股份有限公司</t>
    <phoneticPr fontId="16" type="noConversion"/>
  </si>
  <si>
    <t>以製作影音方式，讓民眾得知改善人行環境方針及成果，並呼籲民眾對公共通行權的認同。</t>
    <phoneticPr fontId="16" type="noConversion"/>
  </si>
  <si>
    <t>三立新聞FB粉絲團、三立新聞網、YT台灣吧、LINE、ETTODAY</t>
    <phoneticPr fontId="16" type="noConversion"/>
  </si>
  <si>
    <t>本案總經費為5,400,000元，6月份執行1,080,000元，合計已執行1,080,000元。</t>
    <phoneticPr fontId="16" type="noConversion"/>
  </si>
  <si>
    <t>111年前瞻基礎建設計畫-提升道路品質計畫「樂活街道自在同行」廣播推展</t>
    <phoneticPr fontId="16" type="noConversion"/>
  </si>
  <si>
    <t>111.08.24-113.02.25
(涵蓋期程，不包含機關審查時間)
111.09.22-112.10.31
(撥出時間)(每周播放2則)</t>
    <phoneticPr fontId="16" type="noConversion"/>
  </si>
  <si>
    <t xml:space="preserve">本案總經費為980,000元，截至111年底已執行196,000元，餘保留至112年度繼續執行。截至112年10月份已執行490,000元，合計已執行686,000元。
</t>
    <phoneticPr fontId="16" type="noConversion"/>
  </si>
  <si>
    <t>112年金門國家公園傳統聚落推動下水道建設政策及改善周邊道路環境成果宣導</t>
    <phoneticPr fontId="16" type="noConversion"/>
  </si>
  <si>
    <t>112年金門國家公園傳統聚落推動下水道建設政策及改善周邊道路環境成果宣導專業服務案</t>
    <phoneticPr fontId="16" type="noConversion"/>
  </si>
  <si>
    <t>平面媒體</t>
    <phoneticPr fontId="16" type="noConversion"/>
  </si>
  <si>
    <t xml:space="preserve">112.05.02-112.11.20(涵蓋期程)
112.05.02-112.11.20(辦理期程)
</t>
    <phoneticPr fontId="16" type="noConversion"/>
  </si>
  <si>
    <t>財團法人台北市基督教救世傳播協會</t>
    <phoneticPr fontId="16" type="noConversion"/>
  </si>
  <si>
    <t>推廣金門國家公園管理處辦理傳統聚落推動下水道建設政策及改善周邊道路環境成果宣導理念及活動宣導</t>
    <phoneticPr fontId="16" type="noConversion"/>
  </si>
  <si>
    <t>大家說英語雜誌</t>
    <phoneticPr fontId="16" type="noConversion"/>
  </si>
  <si>
    <t>本案總經費為830,000元(國家公園署分攤280,000元；下水道建設組分攤300,000元；前瞻第4期特別預算-都市基礎工程組分攤250,000元)，截至10月份合計已執行250,000元。</t>
    <phoneticPr fontId="16" type="noConversion"/>
  </si>
  <si>
    <t>112.10.1-112.10.31
(播出期間)</t>
  </si>
  <si>
    <t>112年防災宣導媒體通路採購案</t>
  </si>
  <si>
    <t>全國各廣播電台</t>
  </si>
  <si>
    <t>公益託播(廣播劇為112年製作)</t>
  </si>
  <si>
    <t>民眾防災體驗館宣導</t>
  </si>
  <si>
    <t>112.10.13-112.10.18
(播出期間)</t>
  </si>
  <si>
    <t>宣導民眾參觀或線上體驗及學習數位防災知識</t>
  </si>
  <si>
    <t>急救先鋒APP宣導</t>
  </si>
  <si>
    <t>本案為影片製作經費</t>
  </si>
  <si>
    <t>民眾防災虛擬
體驗館宣導</t>
  </si>
  <si>
    <t>「智慧防災教育-民眾
防災虛擬體驗課程第
二期設計擴充及推廣
案後續增購案」</t>
  </si>
  <si>
    <t>數位建設-推
廣數位公益服
務</t>
  </si>
  <si>
    <t>光陣三維科 技股份有限 公司</t>
  </si>
  <si>
    <t>宣導民眾參觀或線上體 驗及學習數位防災知識</t>
  </si>
  <si>
    <t>網頁文宣製 作經費</t>
  </si>
  <si>
    <t>防災館網站改版介紹宣導</t>
  </si>
  <si>
    <t>加強推廣消防防災館，提升全民的防災知識及面對各種災害的自我應變能力</t>
  </si>
  <si>
    <t>Google聯播網、Google關鍵字、Youtube影音廣告</t>
  </si>
  <si>
    <t>112.10.11-112.10.31
(播出期間)</t>
  </si>
  <si>
    <t>Yahoo原生廣告</t>
  </si>
  <si>
    <t>含素材製作經費</t>
  </si>
  <si>
    <t>112.10.7-112.10.31
(播出期間)</t>
  </si>
  <si>
    <t>前瞻基礎建設計畫第4期特別預算</t>
    <phoneticPr fontId="16" type="noConversion"/>
  </si>
  <si>
    <t>內政部移民署</t>
  </si>
  <si>
    <t>112.8.25-112.10.31(涵蓋期程)；
112.10.1-112.10.31(刊登期間)</t>
  </si>
  <si>
    <t>警政署</t>
  </si>
  <si>
    <t>車禍現場拍照錄影五原則</t>
  </si>
  <si>
    <t>製作「車禍現場拍照錄影五原則」影片案</t>
  </si>
  <si>
    <t>112.10.1-112.10.31(播出時間)266次(刊登次數)</t>
  </si>
  <si>
    <t>交通組</t>
  </si>
  <si>
    <t>警政業務</t>
  </si>
  <si>
    <t>提供民眾正確交安資訊，強化政策溝通，提升宣導效益</t>
  </si>
  <si>
    <t>臺視、中視、華視、民視、原視</t>
  </si>
  <si>
    <t>公益託播</t>
  </si>
  <si>
    <t>遵守行人路權 路口大家安全</t>
  </si>
  <si>
    <t>製作「遵守行人路權 路口大家安全」影片案</t>
  </si>
  <si>
    <t>112.10.1-112.10.31(播出時間)275次(刊登次數)</t>
  </si>
  <si>
    <t>交通事故Q&amp;A-當事人權益篇</t>
  </si>
  <si>
    <t>製作「交通事故Q&amp;A-當事人權益篇」影片案</t>
  </si>
  <si>
    <t>112.10.1-112.10.31(播出時間)240次(刊登次數)</t>
  </si>
  <si>
    <t>行車有禮─路口停讓才安全</t>
  </si>
  <si>
    <t>製作「行車有禮─路口停讓才安全」影片案</t>
  </si>
  <si>
    <t>112.10.1-112.10.31(播出時間)492次(刊登次數)</t>
  </si>
  <si>
    <t>112年「行人安全穿越道路的秘訣」</t>
  </si>
  <si>
    <t>製作112年「行人安全穿越道路的秘訣」劇化插播宣導節目</t>
  </si>
  <si>
    <t>112.9.1-112.9.30(涵蓋期程)60檔次(播出次數)</t>
  </si>
  <si>
    <t>內政部警政署警察廣播電臺</t>
  </si>
  <si>
    <t>本月補揭露</t>
    <phoneticPr fontId="16" type="noConversion"/>
  </si>
  <si>
    <t>刑事警察局</t>
  </si>
  <si>
    <t>「防制假投資詐騙手法」犯罪預防宣導短片</t>
  </si>
  <si>
    <t>製作「防制假投資詐騙手法」(反詐騙)犯罪預防宣導短片案</t>
  </si>
  <si>
    <t>112.10.1-112.10.31(播出時間)；267次(刊登次數)</t>
  </si>
  <si>
    <t>預防科</t>
  </si>
  <si>
    <t>提升全民防詐意識及有效阻絕集團施詐管道</t>
  </si>
  <si>
    <t>「認識詐騙-黑面」犯罪預防宣導短片</t>
  </si>
  <si>
    <t>製作「黑面(林郁順)防詐時尚秀系列」宣導影片案</t>
  </si>
  <si>
    <t>112.10.1-112.10.31(播出時間)；317次(刊登次數)</t>
  </si>
  <si>
    <t>宣導民眾各類詐騙手法及話術</t>
  </si>
  <si>
    <t>「孤毒的剪影」動畫短片</t>
  </si>
  <si>
    <t>製作「孤毒的剪影」動畫宣導短片案</t>
  </si>
  <si>
    <t>112.10.1-112.10.31(播出時間)；288次(刊登次數)</t>
  </si>
  <si>
    <t>從家庭角度切入毒品議題，強化國人對毒品危害之認知</t>
  </si>
  <si>
    <t>防詐時尚秀-蒼藍鴿（解除分期付款詐騙）</t>
  </si>
  <si>
    <t>製作「解除分期付款」(反詐)犯罪預防宣導短片案</t>
  </si>
  <si>
    <t>112.10.12於網路平臺上架持續宣導</t>
  </si>
  <si>
    <t>刑事警察業務</t>
  </si>
  <si>
    <t xml:space="preserve">1、健康多媒體有限公司
2、思必達企業有限公司
</t>
  </si>
  <si>
    <t>以高發詐欺「解除分期付款」為主題，透過知名YouTuber分享個人親身經驗方式，加強民眾印象，提高宣導效果</t>
  </si>
  <si>
    <t>CIB局長室Facebook粉絲專頁、165全民防騙Facebook粉絲專頁、cib_tw Instagram官方帳號、內政部警政署刑事警察局CIB YouTube官方頻道、刑事警察局全球資訊網、165全民防騙網</t>
  </si>
  <si>
    <t>反毒星沙龍-球球Mika（大麻篇）</t>
  </si>
  <si>
    <t>製作「反毒星沙龍」犯罪預防宣導短片案</t>
  </si>
  <si>
    <t>112.10.14於網路平臺上架持續宣導</t>
  </si>
  <si>
    <t>球球Mika（本名：俞雅馨）</t>
  </si>
  <si>
    <t>從疫情趨緩國境解封角度切入毒品議題，加強大麻毒品宣導，以強化國人對毒品危害之認知</t>
  </si>
  <si>
    <t>藝人網紅來反詐-球球Mika（反詐快問快答）</t>
  </si>
  <si>
    <t>製作「藝人網紅來反詐」識詐宣導系列影片案</t>
  </si>
  <si>
    <t>112.10.16於網路平臺上架持續宣導</t>
  </si>
  <si>
    <t>透過快問快答遊戲，加強反詐騙類型及手法解說之宣導，以強化民眾對於詐騙手法的認識</t>
  </si>
  <si>
    <t>反毒星沙龍-心動女孩</t>
  </si>
  <si>
    <t>112.10.28於網路平臺上架持續宣導</t>
  </si>
  <si>
    <t>1、台灣亞洲心動娛樂股份有限公司
2、思必達企業有限公司</t>
  </si>
  <si>
    <t>以青少年容易遭受新興毒品危害為主題，宣導覺察新興毒品的特色與警訊，並提供拒毒5步驟，藉以呼籲青少年應建立健康紓壓管道，毒品絕非逃離痛苦的解藥</t>
  </si>
  <si>
    <t>「認識禁止酷刑公約」、「介紹殘忍不人道或有辱人格之待遇或處罰」2部宣導動畫短片</t>
  </si>
  <si>
    <t>辦理「禁止酷刑公約宣導動畫影片」案</t>
  </si>
  <si>
    <t>112.10.20於網路平臺上架持續宣導</t>
  </si>
  <si>
    <t>司法科</t>
  </si>
  <si>
    <t>銘傳大學</t>
  </si>
  <si>
    <t>行政院積極推動各人權公約國內法化，促使聯合國核心人權公約落實於我國，透過製作宣導影片，讓民眾及執法人員認識「禁止酷刑公約」，並了解其國內法化之重要性及必要性，貫徹人權保障與國際社會接軌。</t>
  </si>
  <si>
    <t>禁止酷刑公約官方網站及Youtube頻道</t>
  </si>
  <si>
    <t>反詐世家 EP1 三千萬 謝承均篇</t>
  </si>
  <si>
    <t>112年反詐影片製拍及媒體行銷計畫</t>
  </si>
  <si>
    <t>112.10.17於網路平臺上架持續宣導</t>
  </si>
  <si>
    <t>透過鄉土劇情的呈現方式，帶出假投資被騙的情境及詐騙後求助管道的說明，以期加強民眾印象，提升反詐騙宣導效果</t>
  </si>
  <si>
    <t>CIB局長室Facebook粉絲專頁、165全民防騙Facebook粉絲專頁、cib_tw Instagram官方帳號、內政部警政署刑事警察局CIB YouTube官方頻道、刑事警察局全球資訊網、165全民防騙網、5大網路通路廣告(Google影音聯播網、Youtube、FB、IG、LINE)及聯播網影音廣告(論壇、社群、新聞、美食、旅遊、電玩遊戲、音樂、醫療保健、資訊科技)、APP聯播網影音廣告(交通、攝影、生活資訊、遊戲、工具、影音、新聞、美食、金融、OTT)</t>
  </si>
  <si>
    <t>本案總經費2,295萬8,000元，用於12部主題影片之拍攝、製作及網路媒體宣導，10月份播出8部影片，金額為1,530萬5,336元</t>
  </si>
  <si>
    <t>反詐世家 EP2 DNA鑑定 林嘉愷篇</t>
  </si>
  <si>
    <t>透過鄉土劇情的呈現方式，帶出長輩容易遭遇之猜猜我是誰詐騙情境，並強調該手法現已結合AI深偽技術，以期加強民眾印象，提升反詐騙宣導效果</t>
  </si>
  <si>
    <t>反詐世家 EP3 失憶 張家瑋篇</t>
  </si>
  <si>
    <t>透過鄉土劇情的呈現方式，帶出假冒公務機構詐騙情境，並說明該詐騙手法、話術及求助管道，以期加強民眾印象，提升反詐騙宣導效果</t>
  </si>
  <si>
    <t>反詐世家 EP4 世界反詐大賽 陳德烈篇</t>
  </si>
  <si>
    <t>透過鄉土劇情的呈現方式，說明假投資詐騙手法、話術及求助管道，以期加強民眾印象，提升反詐騙宣導效果</t>
  </si>
  <si>
    <t>【反詐聖手麥可潘】Ep1成功：反詐大使-安心亞</t>
  </si>
  <si>
    <t>112.10.31於網路平臺上架持續宣導</t>
  </si>
  <si>
    <t>透過辦公室劇情的呈現方式，說明受到詐騙後的即時處理機制「防詐金融圈存」，以期加深民眾印象，提升反詐騙宣導效果</t>
  </si>
  <si>
    <t>【反詐聖手麥可潘】Ep2危機：反詐大使-許伯</t>
  </si>
  <si>
    <t>透過辦公室劇情的呈現方式，說明打詐五法通過後詐欺刑責提升，以期加深民眾印象，提升反詐騙宣導效果</t>
  </si>
  <si>
    <t>【反詐聖手麥可潘】Ep3過去：反詐大使-柴語錄</t>
  </si>
  <si>
    <t>透過辦公室劇情的呈現方式，說明網路社群平台堵詐機制，以期加深民眾印象，提升反詐騙宣導效果</t>
  </si>
  <si>
    <t>【反詐聖手麥可潘】Ep4曙光：反詐大使-王宏恩</t>
  </si>
  <si>
    <t>透過辦公室劇情的呈現方式，說明認識及攔阻詐騙的重要性，以期加深民眾印象，提升反詐騙宣導效果</t>
  </si>
  <si>
    <t>手機蓋板廣告-防詐廣告推播</t>
  </si>
  <si>
    <t xml:space="preserve">112.10.17-112.11.30(涵蓋期程)：
112.10.17-112.10.31於網路平臺上架持續宣導
</t>
  </si>
  <si>
    <t>透過多家知名網路新聞媒體投放蓋板聯播網廣告，進行防詐廣告推播，吸引民眾點閱，以期加強民眾印象，提升反詐騙宣導效果</t>
  </si>
  <si>
    <t>商業周刊、天下雜誌、TVBS新聞、東森新聞、Ettoday東森新聞雲、台視新聞、中視新聞、聯合報、民視新聞、自由時報等網路新聞媒體</t>
  </si>
  <si>
    <t>本案總經費191萬5,000元，網路平台上架期間自112年10月17日至112年11月30日，10月份金額為63萬8,333元</t>
  </si>
  <si>
    <t>「一個人去日本旅行，遇到詐騙損失4萬多元···結果是？」反詐宣導影片</t>
  </si>
  <si>
    <t>以重複扣款為主題，透過知名網紅分享自身受騙相關經驗，並提醒民眾網路購物相關詐騙手法及話術，以期加強民眾印象，提升反詐騙宣導效果</t>
  </si>
  <si>
    <t>網紅黃氏兄弟的YouTube頻道及Facebook粉絲專頁</t>
  </si>
  <si>
    <t>本案總經費191萬5,000元，用於知名網紅合作反詐影片2部、反詐圖文分享30篇及Podcast宣導節目1檔，10月份播出影片2部，金額為120萬元</t>
  </si>
  <si>
    <t>「反詐宣導影片:我損失了好多錢...到底怎麼預防詐騙？讓專業的來！」反詐宣導影片</t>
  </si>
  <si>
    <t>112.10.27於網路平臺上架持續宣導</t>
  </si>
  <si>
    <t>與知名網紅合作，以專訪形式說明常見詐騙手法類型及相關案例，提醒民眾需隨時提高警覺，以期加深民眾印象，提升反詐騙宣導效果</t>
  </si>
  <si>
    <t>網紅我是老爸,我不要當爸!的YouTube頻道及Facebook粉絲專頁</t>
  </si>
  <si>
    <t>YOYO Live Show 與民有約</t>
  </si>
  <si>
    <t>製作112年度法律宣導直播「YOYO Live Show與民有約」案</t>
  </si>
  <si>
    <t>112.3-112.12(涵蓋期程)；112.10.23(播出時間)；1次(刊登次數)</t>
  </si>
  <si>
    <t>1、正聲廣播股份有限公司
2、原采有限公司</t>
  </si>
  <si>
    <t>以反詐騙犯罪預防宣導為主題，建立民眾反詐概念及法律知識</t>
  </si>
  <si>
    <t>正聲廣播(FM104.1)</t>
  </si>
  <si>
    <t>本案總經費含製作費用共計15萬8,631元，播至112年12月，播出次數計10次，10月份播出1次，金額為1萬5,000元，截至10月底共計播出8次，金額為12萬8,631元</t>
  </si>
  <si>
    <t>反詐騙宣導廣播廣告</t>
  </si>
  <si>
    <t xml:space="preserve">112年反詐宣導劇化插播 </t>
  </si>
  <si>
    <t xml:space="preserve">112.5.1-112.10.15(涵蓋期程)：
112.10.1-112.10.15(播出時間)：30次(刊登次數)
</t>
  </si>
  <si>
    <t>警察廣播電臺</t>
  </si>
  <si>
    <t>加強國人對112年反詐政策之了解</t>
  </si>
  <si>
    <t>全國治安交通網(FM104.9)</t>
  </si>
  <si>
    <t>本案總經費14萬9,500元，播至112年10月15日，播出次數計336次，10月份播出30次，金額為1萬3,350元，截至10月底共計播出336次，金額為14萬9,500元</t>
  </si>
  <si>
    <t>高發詐騙手法反詐宣導廣告</t>
  </si>
  <si>
    <t>高發詐騙手法反詐騙宣導託播</t>
  </si>
  <si>
    <t xml:space="preserve">112.7-112.10(涵蓋期程)：112.10.1-112.10.31(播出時間)：605次(刊登次數)
</t>
  </si>
  <si>
    <t xml:space="preserve">1、財團法人臺北國際社區文化基金會
2、台北愛樂廣播股份有限公司
3、綠色和平廣播股份有限公司
4、大眾廣播股份有限公司
</t>
  </si>
  <si>
    <t>針對不同目標族群投放適宜宣導素材，並以涵蓋全台收聽區域為原則，於電臺密集投放反詐宣導廣告，以期落實分層分眾分齡之宣導，大幅提升反詐宣導能見度</t>
  </si>
  <si>
    <t>1、ICRT：全區(FM100.7)
2、愛樂電臺：基北區(FM99.7)、愛樂平台(網路廣播)
3、綠色和平廣播電臺：北區(FM97.3)
4、KISS Radio：南區(FM99.9)</t>
  </si>
  <si>
    <t>本案總經費170萬元，於13家電台(每月2家以上)播至112年10月，播出次數計2,954次，10月份於4家電台播出605次，金額為50萬元(財團法人臺北國際社區文化基金會15萬元、台北愛樂廣播股份有限公司15萬元、綠色和平廣播股份有限公司10萬元、大眾廣播股份有限公司10萬元)；截至10月底共於13家電台播出2,954次，金額為170萬元</t>
  </si>
  <si>
    <t>國家公園署</t>
  </si>
  <si>
    <t>臺灣國家公園臉書粉絲專頁維運</t>
  </si>
  <si>
    <t>112年臺灣國家公園入口網站及社群經營維運案</t>
  </si>
  <si>
    <t xml:space="preserve">112.01.03-112.12.15(涵蓋期程)
112.01.03-112.11.30(辦理期程)
</t>
  </si>
  <si>
    <t>保育解說組</t>
  </si>
  <si>
    <t>公園規劃業務</t>
  </si>
  <si>
    <t>嘉仕合科技股份有限公司</t>
  </si>
  <si>
    <t>推廣國家公園理念及活動宣導</t>
  </si>
  <si>
    <t>臺灣國家公園臉書粉絲專頁</t>
  </si>
  <si>
    <t>本項總經費為43萬元，截至9月底已執行350,000元，10月份執行40,000元，合計已執行390,000元。</t>
  </si>
  <si>
    <t>國家公園生物多樣性地理資訊系統臉書粉絲專頁維運</t>
  </si>
  <si>
    <t>112年國家公園生物多樣性地理資訊系統資料庫擴充暨維運計畫</t>
  </si>
  <si>
    <t xml:space="preserve">112.04.17-112.12.15(涵蓋期程)
112.05.01-112.11.30(辦理期程)
</t>
  </si>
  <si>
    <t>崧旭資訊股份有限公司</t>
  </si>
  <si>
    <t>國家公園生物多樣性地理資訊系統臉書粉絲專頁</t>
  </si>
  <si>
    <t>本項總經費為133,000元，截至9月底已執行95,000元，10月份執行19,000元，合計已執行114,000元。</t>
  </si>
  <si>
    <t>本案總經費為830,000元(國家公園署分攤280,000元；國土管理署分攤300,000元；前瞻第4期特別預算-道路工程組分攤250,000元)，截至9月底已執行200,000元，10月份執行40,000元，合計已執行240,000元。</t>
  </si>
  <si>
    <t>「大坡池重要濕地(國家級)保育利用計畫(第1次檢討)」公告實施</t>
  </si>
  <si>
    <t>112.09.14公告實施
112.09.14-112.09.16(刊登時間)</t>
  </si>
  <si>
    <t>濕地計劃科</t>
  </si>
  <si>
    <t>區域及都市規劃業務</t>
  </si>
  <si>
    <t>嘉聯廣告社</t>
  </si>
  <si>
    <t>依濕地保育法規定登報，廣泛周知。</t>
  </si>
  <si>
    <t>工商時報全國版</t>
  </si>
  <si>
    <t>補揭露9月資訊。
(原內政部營建署城鄉發展分署)</t>
  </si>
  <si>
    <t>「夢幻湖重要濕地(國家級)保育利用計畫(第1次檢討)」公告實施</t>
  </si>
  <si>
    <t>墾丁國家公園管理處</t>
  </si>
  <si>
    <t>節目名稱：傾聽自然-2023墾丁系列19-鷹來的時候</t>
  </si>
  <si>
    <t>112年墾丁國家公園永續發展宣導Podcast製播計畫</t>
  </si>
  <si>
    <t>112.10.07</t>
  </si>
  <si>
    <t>解說教育課</t>
  </si>
  <si>
    <t>墾丁國家公園經營管理</t>
  </si>
  <si>
    <t>李可(林○華)</t>
  </si>
  <si>
    <t>藉無遠弗屆的網路，宣導正確之國家公園理念與生態保育知識，俾確保環境永續發展。</t>
  </si>
  <si>
    <t>Podcast</t>
  </si>
  <si>
    <t>節目名稱：傾聽自然-2023墾丁系列20-我在恆春寫故事</t>
  </si>
  <si>
    <t>112.10.19</t>
  </si>
  <si>
    <t>標題：「走遍陽明山」尋寶任務
內容：藉由16條步道活動，推廣登山教育、離線地圖使用及國家公園步道分級。</t>
  </si>
  <si>
    <t>陽明山步道系統活動設計案</t>
  </si>
  <si>
    <t>112.03.01-112.11.20(涵蓋期程)
112.03.01-112.11.20(播出時間)</t>
  </si>
  <si>
    <t>陽明山國家公園經營管理</t>
  </si>
  <si>
    <t>永悅健康股份有限公司</t>
  </si>
  <si>
    <t>健行筆記官網</t>
  </si>
  <si>
    <t xml:space="preserve">本案總經費為112,922元，截至9月底已執行87,829元，10月份執行12,547元，合計已執行100,376元。
</t>
  </si>
  <si>
    <t>太魯閣國家公園管理處</t>
  </si>
  <si>
    <t>2023太魯閣峽谷音樂節活動宣導</t>
  </si>
  <si>
    <t>112年太魯閣之歌音樂活動策劃與執行採購案</t>
  </si>
  <si>
    <t>112.10.06-10.28
(涵蓋期程)</t>
  </si>
  <si>
    <t>太魯閣國家公園經營管理</t>
  </si>
  <si>
    <t>玉言堂整合行銷股份有限公司</t>
  </si>
  <si>
    <t>期望透過多元廣宣，鼓勵民眾參加太魯閣峽谷音樂節活動。</t>
  </si>
  <si>
    <t>中廣花蓮電臺</t>
  </si>
  <si>
    <t>112年太魯閣之歌音樂活動策劃與執行採購案工作項目(含稅)。</t>
  </si>
  <si>
    <t>花蓮歡樂電臺</t>
  </si>
  <si>
    <t>平面媒體(報紙)</t>
  </si>
  <si>
    <t>112.10.16</t>
  </si>
  <si>
    <t>更生日報</t>
  </si>
  <si>
    <t>聯合報</t>
  </si>
  <si>
    <t>112.10.1-10.28
(涵蓋期程)</t>
  </si>
  <si>
    <t>google廣告</t>
  </si>
  <si>
    <t>112.9.1-112.10.28
(涵蓋期程)</t>
  </si>
  <si>
    <t>台江國家公園管理處</t>
  </si>
  <si>
    <t>台江里海遊程活動行銷宣傳</t>
  </si>
  <si>
    <t>110-112年曾文溪口濕地台江里海旅遊暨行銷示範計畫</t>
  </si>
  <si>
    <t>112.01.01-112.12.31(涵蓋期程)
依契約規定發文50則</t>
  </si>
  <si>
    <t>企劃經理科</t>
  </si>
  <si>
    <t>台江國家公園經營管理</t>
  </si>
  <si>
    <t>魚鄉文化事業有限公司</t>
  </si>
  <si>
    <t>推廣台江指標型社區遊程</t>
  </si>
  <si>
    <t>台江里海臉書粉絲專頁</t>
  </si>
  <si>
    <t>本項總經費為10萬元，截至10月底已執行84,000元。</t>
  </si>
  <si>
    <t>同上</t>
    <phoneticPr fontId="16" type="noConversion"/>
  </si>
  <si>
    <r>
      <t>有線電視臺（三立、東森、年代）、網路宣導（</t>
    </r>
    <r>
      <rPr>
        <sz val="12"/>
        <color rgb="FFFF0000"/>
        <rFont val="標楷體"/>
        <family val="4"/>
        <charset val="136"/>
      </rPr>
      <t>內政部</t>
    </r>
    <r>
      <rPr>
        <sz val="12"/>
        <color theme="1"/>
        <rFont val="標楷體"/>
        <family val="4"/>
        <charset val="136"/>
      </rPr>
      <t>合作事業入口網、</t>
    </r>
    <r>
      <rPr>
        <sz val="12"/>
        <color rgb="FFFF0000"/>
        <rFont val="標楷體"/>
        <family val="4"/>
        <charset val="136"/>
      </rPr>
      <t>合作及人民團體司</t>
    </r>
    <r>
      <rPr>
        <sz val="12"/>
        <color theme="1"/>
        <rFont val="標楷體"/>
        <family val="4"/>
        <charset val="136"/>
      </rPr>
      <t>YouTube頻道）及廣播（警察廣播電臺）。</t>
    </r>
    <phoneticPr fontId="21" type="noConversion"/>
  </si>
  <si>
    <t>112.10.01-112.10.31</t>
    <phoneticPr fontId="21" type="noConversion"/>
  </si>
  <si>
    <t>112.10.01-112.10.31</t>
  </si>
  <si>
    <t>陽明山國家公園管理處</t>
    <phoneticPr fontId="16" type="noConversion"/>
  </si>
  <si>
    <r>
      <t>可以增加</t>
    </r>
    <r>
      <rPr>
        <sz val="12"/>
        <color rgb="FFFF0000"/>
        <rFont val="標楷體"/>
        <family val="4"/>
        <charset val="136"/>
      </rPr>
      <t>陽明山國家公園管理處</t>
    </r>
    <r>
      <rPr>
        <sz val="12"/>
        <color theme="1"/>
        <rFont val="標楷體"/>
        <family val="4"/>
        <charset val="136"/>
      </rPr>
      <t>推動登山教育、離線地圖使用及國家公園步道分級等之曝光度。</t>
    </r>
    <phoneticPr fontId="16" type="noConversion"/>
  </si>
  <si>
    <t>112.10.9-112.12.31(涵蓋期程)；
112.10.9-112.10.31(播出時間)</t>
  </si>
  <si>
    <t>112.9.21-113.5.31(涵蓋期程)；
112.10.1-112.10.4(託播期程)</t>
  </si>
  <si>
    <t>112.8.8-113.5.31(涵蓋期程)；
112.10.31(刊登期程)</t>
  </si>
  <si>
    <t>本部國土管理署官方Facebook</t>
  </si>
  <si>
    <t>112.9.27-113.5.31(涵蓋期程)；
112.10.1-112.10.10(託播期程)</t>
  </si>
  <si>
    <t>112.9.27-113.5.31(涵蓋期程)；
112.10.1-112.10.3(託播期程)</t>
  </si>
  <si>
    <t>房屋相關網站(中時的房地產新聞網、UDN房地產新聞網)</t>
  </si>
  <si>
    <t>112.10.12-113.5.31(涵蓋期程)；
112.10.12-112.10.14(託播期程)</t>
  </si>
  <si>
    <t>GOOGLE DDC即時廣告</t>
  </si>
  <si>
    <t>112.10.31-113.5.31(涵蓋期程)；
112.10.31(刊登期程)</t>
  </si>
  <si>
    <t>本部國土管理署官方Facebook平日宣導圖卡</t>
  </si>
  <si>
    <t>112.9.27-113.5.31(涵蓋期程)；
112.10.1-112.10.17(託播期程)</t>
  </si>
  <si>
    <t>112.10.1-112.10.23(涵蓋期程)；
112.10.1-112.10.23 (播出時間)</t>
  </si>
  <si>
    <t>廣播帶製作、草根鄉親聯播網組合、3大都會上班聯播網、在地生活聯播網、客語鄉親聯播網、城鄉都會聯播網、BEST好事聯播網、寶島聯播網</t>
  </si>
  <si>
    <t>112.10.20-112.12.31(涵蓋期程)；
112.10.20-112.10.26 (刊登時間)</t>
  </si>
  <si>
    <t>優質媒體網路新聞影音廣告</t>
  </si>
  <si>
    <t>112.10.20-112.12.31(涵蓋期程)；
112.10.22-112.10.28  (刊登時間)</t>
  </si>
  <si>
    <t>中時電子報</t>
  </si>
  <si>
    <t>112.10.20-112.12.31(涵蓋期程)；
112.10.24-112.10.30 (刊登時間)</t>
  </si>
  <si>
    <t>112.10.22-112.12.31(涵蓋期程)；
112.10.22 (刊登時間)</t>
  </si>
  <si>
    <t>112.9.28-112.9.29(涵蓋期程)；
112.9.28-112.9.29(播出時間)</t>
  </si>
  <si>
    <t>三立新聞報導1則</t>
  </si>
  <si>
    <t>1.9月份資訊於本月份補揭露。
2.免費加值。</t>
  </si>
  <si>
    <t>112.10.26-112.10.27(涵蓋期程)；
112.10.26-112.10.27 (播出時間)</t>
  </si>
  <si>
    <t>三立新聞公共訊息服務</t>
  </si>
  <si>
    <t>112.10.20-112.10.31(涵蓋期程)；
112.10.20-112.10.31(播出時間)</t>
  </si>
  <si>
    <t>MOD影音廣告(愛爾達家族、壹電視綜合台)</t>
  </si>
  <si>
    <t>112.5.11-112.12.31(涵蓋期程)；
112.5.11、112.9.28 (刊登時間)</t>
  </si>
  <si>
    <t>三立新聞網臉書粉絲團</t>
  </si>
  <si>
    <t>1.5月及9月份資訊於本月份補揭露。
2.免費加值。</t>
  </si>
  <si>
    <t>口播訊息（寶島新聲、大千電台、好事聯網台北人人電台）</t>
  </si>
  <si>
    <t>112.10.13-112.12.31(涵蓋期程)；
112.10.13  (刊登時間)</t>
  </si>
  <si>
    <t>本案已於111年1月撥付製作費及授權費，刊登時無須支付額外費用。</t>
  </si>
  <si>
    <t>112.10.13-113.5.31(涵蓋期程)；
112.10.13、23、26 (播出時間)</t>
  </si>
  <si>
    <t>本部國土管理署官方Youtube頻道、本部國土管理署官方Facebook</t>
  </si>
  <si>
    <t>本案為素材製作。</t>
  </si>
  <si>
    <t>112.10.11-113.5.31(涵蓋期程)；
112.10.11(刊登時間)</t>
  </si>
  <si>
    <t>Lulu自由的人Facebook、Lulu自由的人Instagram</t>
  </si>
  <si>
    <t>112.10.19-113.5.31(涵蓋期程)；
112.10.19(刊登時間)</t>
  </si>
  <si>
    <t>10秒鐘教室Facebook</t>
  </si>
  <si>
    <t>112.10.2-113.5.31(涵蓋期程)；
112.10.2(刊登時間)</t>
  </si>
  <si>
    <t>麵包樹Facebook、麵包樹Instagram</t>
  </si>
  <si>
    <t>112.10.26-113.5.31(涵蓋期程)；
112.10.26-112.10.31 (播出時間)</t>
  </si>
  <si>
    <t>本案總經費11萬元，10月播出6日計6萬6,000元，11月播出4日計4萬4,000元。</t>
  </si>
  <si>
    <t>112.10.16-113.5.31(涵蓋期程)；
112.10.16-112.10.25 (播出時間)</t>
  </si>
  <si>
    <t>Yahoo影音廣告</t>
  </si>
  <si>
    <t>Facebook/Instagram
貼文廣告</t>
  </si>
  <si>
    <t>本案總經費11萬3,500元，10月播出6日計6萬8,100元，11月播出4日計4萬5,400元。</t>
  </si>
  <si>
    <t>本案總經費11萬1,500元，10月播出6日計6萬6,900元，11月播出4日計4萬4,600元。</t>
  </si>
  <si>
    <t>YouTube廣告</t>
  </si>
  <si>
    <t>APP聯播</t>
  </si>
  <si>
    <t>本案總經費11萬2,500元，10月播出6日計6萬7,500元，11月播出4日計4萬5,000元。</t>
  </si>
  <si>
    <t>112.10.26-113.5.31(涵蓋期程)；
112.10.26-112.10.31(播出時間)</t>
  </si>
  <si>
    <t>親子網站聯播：babyhome、媽咪拜、媽媽寶寶、親子天下</t>
  </si>
  <si>
    <t>本案總經費9萬4,750元，10月播出6日計5萬6,850元，11月播出4日計3萬7,900元。</t>
  </si>
  <si>
    <t>租屋網站聯播：鉅亨房屋網、yes319、housebe、housetour</t>
  </si>
  <si>
    <t>112.10.25-113.5.31(涵蓋期程)；
112.10.25 (刊登時間)</t>
  </si>
  <si>
    <t>本案為設計素材製作。</t>
  </si>
  <si>
    <t>112.10.16-113.5.31(涵蓋期程)；
112.10.16-112.10.31 (播出時間)</t>
  </si>
  <si>
    <t>TVBS新聞台、TVBS、三立新聞、三立財經、東森新聞、東森財經、民視新聞、三立台灣、三立都會、東森綜合、超視、緯來日本、緯來育樂、中天綜合、中天娛樂、民視、民視台灣、東森電影、東森洋片、緯來電影、東森戲劇、八大戲劇、八大娛樂、緯來體育、Eleven體育1台、Eleven體育2台</t>
  </si>
  <si>
    <t>本案總經費195萬9,600元，10月播出16日計156萬7,680元，11月播出4日計39萬1,920元。</t>
  </si>
  <si>
    <t>Google LBS</t>
  </si>
  <si>
    <t>手遊APP聯播：udn news、壹蘋新聞網、自由時報、愛料理、鉅亨網</t>
  </si>
  <si>
    <t>MOD數位台</t>
  </si>
  <si>
    <t>112.10.16-112.10.29(涵蓋期程)；
112.10.16-112.10.29(播出時間)</t>
  </si>
  <si>
    <t>民視</t>
  </si>
  <si>
    <t>東森新聞</t>
  </si>
  <si>
    <t>年代新聞</t>
  </si>
  <si>
    <t>TVBS/N</t>
  </si>
  <si>
    <t>非凡新聞</t>
  </si>
  <si>
    <t>112.10.13-112.12.31(涵蓋期程)；
112.10.13(刊登時間)</t>
  </si>
  <si>
    <t>112.7.17-112.7.30(涵蓋期程)；
112.7.17-112.7.30(播出時間)</t>
  </si>
  <si>
    <t>FaceBook PPA Video貼文圖片</t>
  </si>
  <si>
    <t>7月份資訊於本月補揭露。</t>
  </si>
  <si>
    <t>Google聯播網</t>
  </si>
  <si>
    <t>國宅組</t>
  </si>
  <si>
    <t>Instagram-行動版/APP-圖片</t>
  </si>
  <si>
    <t>112.10.16-112.12.31(涵蓋期程)；
112.10.23(刊登時間)</t>
  </si>
  <si>
    <t>好房網-數位廣編稿+FB 圖文 PO 文</t>
  </si>
  <si>
    <t>112.7.25-112.8.5(涵蓋期程)；
112.7.25-112.8.5(播出時間)</t>
  </si>
  <si>
    <t>7、8月份資訊於本月補揭露。</t>
  </si>
  <si>
    <t>112.9.25-112.10.5(涵蓋期程)；
112.10.1-112.10.5(播出時間)</t>
  </si>
  <si>
    <t>112.10.25-112.10.31(涵蓋期程)；
112.10.25-112.10.31(播出時間)</t>
  </si>
  <si>
    <t>112.10.25-112.11.5(涵蓋期程)；
112.10.25-112.10.31(播出時間)</t>
  </si>
  <si>
    <t>本案總經費16萬7,327元，10月播出7日計9萬7,607元，11月播出5日計6萬9,720元。</t>
  </si>
  <si>
    <t>正聲AM電台</t>
  </si>
  <si>
    <t>本案總經費13萬1,328元，10月播出7日計7萬6,608元，11月播出5日計5萬4,720元。</t>
  </si>
  <si>
    <t>112.10.23-113.12.31(涵蓋期程)；
112.10.23(刊登時間)</t>
  </si>
  <si>
    <t>本部國土管理署官方FaceBook</t>
  </si>
  <si>
    <t>112.10.15-113.12.31(涵蓋期程)；
112.10.15(刊登時間)</t>
  </si>
  <si>
    <t>三立網路節目 好宅敲敲門</t>
  </si>
  <si>
    <t>112.10.3-113.12.31(涵蓋期程)；
112.10.3、112.10.13、112.10.28(刊登時間)</t>
  </si>
  <si>
    <t>112.10.16-112.10.22(涵蓋期程)；
112.10.16-112.10.22(播出時間)</t>
  </si>
  <si>
    <t>三立新聞網 廣告版位</t>
  </si>
  <si>
    <t>112.10.3-113.12.31(涵蓋期程)；
112.10.3、112.10.13(刊登時間)</t>
  </si>
  <si>
    <t>112.10.13-113.12.31(涵蓋期程)；
112.10.13(刊登時間)</t>
  </si>
  <si>
    <t>三立家族 (三立新聞/三立財經/三立台灣/三立都會)</t>
  </si>
  <si>
    <t>自購、修繕貸款利息補貼政策宣導</t>
  </si>
  <si>
    <t>112年度住宅補貼媒體宣導案</t>
  </si>
  <si>
    <t>112.8.12-112.8.14(涵蓋期程)；
112.8.12、112.8.14(播出時間)</t>
  </si>
  <si>
    <t>期望透過多元廣宣，讓民眾了解自購、修繕貸款利息補貼的政策理念及政策加碼補貼，並鼓勵民眾踴躍申辦。</t>
  </si>
  <si>
    <t>代言人授權費</t>
  </si>
  <si>
    <t xml:space="preserve">8月份資訊於本月補揭露。
</t>
  </si>
  <si>
    <t>111.12.1-112.11.30(涵蓋期程)；112.10.1-112.10.31(刊登期間)</t>
  </si>
  <si>
    <t>112.4.1-113.3.31(涵蓋期程)；112.10.27-112.10.31(刊登期間)</t>
  </si>
  <si>
    <t>112.1.1-112.12.31(涵蓋期程)；
112.10.1-112.10.31(撥出期間)</t>
  </si>
  <si>
    <t>112.1.1-112.12.31(涵蓋期程)；
112.10.1-112.10.31(刊登期間)</t>
  </si>
  <si>
    <t>112.1.1-112.12.31(涵蓋期程)；
112.10.1、112.10.8、112.10.15、112.10.22、
112.10.29
(撥出時間)</t>
  </si>
  <si>
    <t>112.1.1-112.12.31(涵蓋期程)；
112.10.1、112.10.8、112.10.15、112.10.22、112.10.29(撥出時間)</t>
  </si>
  <si>
    <t>112.1.1-112.12.31(涵蓋期程)；
112.10.7、112.10.14、112.10.21、112.10.28(撥出時間)</t>
  </si>
  <si>
    <t>112.5.15-113.5.14(涵蓋期程)；112.10.1-112.10.31(刊登期間)</t>
  </si>
  <si>
    <t>LINE TV、KOC宣傳、鏡新聞、YouTube、Facebook、IG、Line、民視新聞/民視線上APP、民視官方網站、民視新聞網</t>
  </si>
  <si>
    <t>112.5.15-113.5.14(涵蓋期程)；112.10.21(刊登日期)</t>
  </si>
  <si>
    <t>大紀元</t>
  </si>
  <si>
    <t>112.5.15-113.5.14(涵蓋期程)；112.10.1-112.10.31(撥出期間)</t>
  </si>
  <si>
    <t>112.7.10-112.12.31(涵蓋期程)；112.10.1-112.10.31(刊登期間)</t>
  </si>
  <si>
    <t>推廣新住民交流平臺(數位生活一點通)</t>
  </si>
  <si>
    <t>112.7.10-112.12.31(涵蓋期程)；112.10.23-112.10.31(刊登期間)</t>
  </si>
  <si>
    <t>藉由網路活動宣導有關新住民交流平臺多元文化內容，增加民眾對於該平臺之了解及參與度。</t>
  </si>
  <si>
    <t>本部移民署全球資訊網、新住民數位資訊e網、Line</t>
  </si>
  <si>
    <t>10/2公告員額核配資格審查結果、10/10國慶日貼圖、10/18通知服務契約及服勤管理規定備查作業（最後2天）、10/20通知服務契約及服勤管理規定備查作業（最後1天）</t>
  </si>
  <si>
    <t>112.10.1-112.10.31</t>
  </si>
  <si>
    <t>前瞻基礎建設計畫第3期特別預算</t>
    <phoneticPr fontId="16" type="noConversion"/>
  </si>
  <si>
    <t>前瞻基礎建設計畫第3期特別預算</t>
    <phoneticPr fontId="16" type="noConversion"/>
  </si>
  <si>
    <r>
      <t xml:space="preserve">1.本案總經費4萬9,808元，6月已揭露29,886元，本次執行9,962元。
</t>
    </r>
    <r>
      <rPr>
        <sz val="12"/>
        <color rgb="FFFF0000"/>
        <rFont val="標楷體"/>
        <family val="4"/>
        <charset val="136"/>
      </rPr>
      <t>2.本案為素材製作費。</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</si>
</sst>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4"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1"/>
      <color theme="1"/>
      <name val="標楷體"/>
      <family val="4"/>
      <charset val="136"/>
    </font>
    <font>
      <sz val="10"/>
      <color theme="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118">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quotePrefix="1" applyFont="1" applyFill="1" applyBorder="1" applyAlignment="1">
      <alignment horizontal="righ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27" fillId="0" borderId="4" xfId="0" applyFont="1" applyFill="1" applyBorder="1" applyAlignment="1">
      <alignment vertical="center" wrapText="1"/>
    </xf>
    <xf numFmtId="0" fontId="29" fillId="0" borderId="0" xfId="0" applyFont="1" applyAlignment="1">
      <alignment vertical="center"/>
    </xf>
    <xf numFmtId="0" fontId="13" fillId="0" borderId="0" xfId="0" applyFont="1" applyAlignment="1">
      <alignment vertical="center"/>
    </xf>
    <xf numFmtId="0" fontId="19" fillId="0" borderId="4" xfId="0" applyFont="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horizontal="left" vertical="center" wrapText="1" indent="1"/>
    </xf>
    <xf numFmtId="0" fontId="27" fillId="0" borderId="4" xfId="0" applyFont="1" applyFill="1" applyBorder="1" applyAlignment="1">
      <alignment horizontal="left" vertical="center" wrapText="1"/>
    </xf>
    <xf numFmtId="0" fontId="32" fillId="0" borderId="4" xfId="0" applyFont="1" applyBorder="1" applyAlignment="1">
      <alignment vertical="center" wrapText="1"/>
    </xf>
    <xf numFmtId="49" fontId="27" fillId="0" borderId="4" xfId="0" applyNumberFormat="1" applyFont="1" applyFill="1" applyBorder="1" applyAlignment="1">
      <alignment horizontal="left" vertical="center" wrapText="1"/>
    </xf>
    <xf numFmtId="0" fontId="27" fillId="0" borderId="4" xfId="0" applyFont="1" applyFill="1" applyBorder="1" applyAlignment="1">
      <alignment vertical="center" wrapText="1"/>
    </xf>
    <xf numFmtId="0" fontId="27" fillId="0" borderId="4" xfId="0" applyFont="1" applyFill="1" applyBorder="1" applyAlignment="1">
      <alignment horizontal="left" vertical="center" wrapText="1"/>
    </xf>
    <xf numFmtId="0" fontId="33" fillId="0" borderId="4" xfId="0" applyFont="1" applyBorder="1" applyAlignment="1">
      <alignment vertical="center" wrapTex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29" fillId="0" borderId="0" xfId="0" applyFont="1" applyFill="1" applyAlignment="1">
      <alignment horizontal="justify" vertical="top" wrapText="1"/>
    </xf>
    <xf numFmtId="0" fontId="25"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27" fillId="11" borderId="4" xfId="0" applyFont="1" applyFill="1" applyBorder="1" applyAlignment="1">
      <alignment horizontal="left" vertical="center"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11" borderId="4" xfId="0" applyFont="1" applyFill="1" applyBorder="1" applyAlignment="1">
      <alignment horizontal="center" vertical="center" wrapText="1"/>
    </xf>
    <xf numFmtId="0" fontId="30" fillId="0" borderId="0" xfId="0" applyFont="1" applyFill="1" applyAlignment="1">
      <alignment horizontal="left" vertical="top" wrapText="1"/>
    </xf>
    <xf numFmtId="0" fontId="27" fillId="0" borderId="4" xfId="0" applyFont="1" applyFill="1" applyBorder="1" applyAlignment="1">
      <alignment vertical="center" wrapText="1"/>
    </xf>
    <xf numFmtId="0" fontId="19" fillId="12" borderId="4"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13" borderId="4"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0" borderId="4"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25" fillId="13" borderId="4"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19" fillId="0" borderId="11"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2" xfId="0" applyFont="1" applyBorder="1" applyAlignment="1">
      <alignment horizontal="left" vertical="center" wrapText="1" indent="1"/>
    </xf>
    <xf numFmtId="176" fontId="20" fillId="0" borderId="11" xfId="0" applyNumberFormat="1" applyFont="1" applyBorder="1" applyAlignment="1">
      <alignment horizontal="right" vertical="center"/>
    </xf>
    <xf numFmtId="176" fontId="20" fillId="0" borderId="12" xfId="0" applyNumberFormat="1" applyFont="1" applyBorder="1" applyAlignment="1">
      <alignment horizontal="right" vertical="center"/>
    </xf>
    <xf numFmtId="176" fontId="20" fillId="0" borderId="13" xfId="0" applyNumberFormat="1" applyFont="1" applyBorder="1" applyAlignment="1">
      <alignment horizontal="right" vertical="center"/>
    </xf>
    <xf numFmtId="0" fontId="19" fillId="0" borderId="4" xfId="0" applyFont="1" applyBorder="1" applyAlignment="1">
      <alignment horizontal="left" vertical="center" wrapText="1" indent="1"/>
    </xf>
    <xf numFmtId="0" fontId="19" fillId="0" borderId="4" xfId="0" applyFont="1" applyBorder="1" applyAlignment="1">
      <alignment horizontal="left" vertical="center" wrapText="1"/>
    </xf>
    <xf numFmtId="176" fontId="20" fillId="0" borderId="4" xfId="0" applyNumberFormat="1" applyFont="1" applyBorder="1" applyAlignment="1">
      <alignment horizontal="right" vertical="center"/>
    </xf>
    <xf numFmtId="0" fontId="31" fillId="0" borderId="4" xfId="0" applyFont="1" applyBorder="1" applyAlignment="1">
      <alignment vertical="center"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79" t="s">
        <v>31</v>
      </c>
      <c r="B1" s="79"/>
      <c r="C1" s="79"/>
      <c r="D1" s="79"/>
      <c r="E1" s="79"/>
      <c r="F1" s="79"/>
      <c r="G1" s="79"/>
      <c r="H1" s="79"/>
      <c r="I1" s="79"/>
      <c r="J1" s="79"/>
      <c r="K1" s="79"/>
      <c r="L1" s="79"/>
      <c r="M1" s="79"/>
    </row>
    <row r="2" spans="1:14" ht="24.6" x14ac:dyDescent="0.3">
      <c r="A2" s="79" t="s">
        <v>34</v>
      </c>
      <c r="B2" s="79"/>
      <c r="C2" s="79"/>
      <c r="D2" s="79"/>
      <c r="E2" s="79"/>
      <c r="F2" s="79"/>
      <c r="G2" s="79"/>
      <c r="H2" s="79"/>
      <c r="I2" s="79"/>
      <c r="J2" s="79"/>
      <c r="K2" s="79"/>
      <c r="L2" s="79"/>
      <c r="M2" s="79"/>
    </row>
    <row r="3" spans="1:14" ht="19.8" x14ac:dyDescent="0.3">
      <c r="A3" s="80" t="s">
        <v>0</v>
      </c>
      <c r="B3" s="80"/>
      <c r="C3" s="80"/>
      <c r="D3" s="80"/>
      <c r="E3" s="80"/>
      <c r="F3" s="80"/>
      <c r="G3" s="80"/>
      <c r="H3" s="80"/>
      <c r="I3" s="80"/>
      <c r="J3" s="80"/>
      <c r="K3" s="80"/>
      <c r="L3" s="80"/>
      <c r="M3" s="80"/>
    </row>
    <row r="4" spans="1:14" ht="19.8" x14ac:dyDescent="0.3">
      <c r="A4" s="16"/>
      <c r="B4" s="5"/>
      <c r="C4" s="5"/>
      <c r="D4" s="5"/>
      <c r="E4" s="5"/>
      <c r="F4" s="5"/>
      <c r="G4" s="5"/>
      <c r="H4" s="5"/>
      <c r="I4" s="5"/>
      <c r="J4" s="5"/>
      <c r="K4" s="6"/>
      <c r="L4" s="3"/>
      <c r="M4" s="3" t="s">
        <v>1</v>
      </c>
    </row>
    <row r="5" spans="1:14" customFormat="1" ht="78" customHeight="1" x14ac:dyDescent="0.3">
      <c r="A5" s="8" t="s">
        <v>2</v>
      </c>
      <c r="B5" s="8" t="s">
        <v>3</v>
      </c>
      <c r="C5" s="9" t="s">
        <v>4</v>
      </c>
      <c r="D5" s="8" t="s">
        <v>5</v>
      </c>
      <c r="E5" s="8" t="s">
        <v>6</v>
      </c>
      <c r="F5" s="8" t="s">
        <v>7</v>
      </c>
      <c r="G5" s="8" t="s">
        <v>8</v>
      </c>
      <c r="H5" s="8" t="s">
        <v>9</v>
      </c>
      <c r="I5" s="8" t="s">
        <v>10</v>
      </c>
      <c r="J5" s="8" t="s">
        <v>11</v>
      </c>
      <c r="K5" s="8" t="s">
        <v>12</v>
      </c>
      <c r="L5" s="8" t="s">
        <v>13</v>
      </c>
      <c r="M5" s="8" t="s">
        <v>14</v>
      </c>
      <c r="N5" s="1"/>
    </row>
    <row r="6" spans="1:14" customFormat="1" ht="16.2" customHeight="1" x14ac:dyDescent="0.3">
      <c r="A6" s="72" t="s">
        <v>37</v>
      </c>
      <c r="B6" s="73"/>
      <c r="C6" s="73"/>
      <c r="D6" s="73"/>
      <c r="E6" s="73"/>
      <c r="F6" s="73"/>
      <c r="G6" s="73"/>
      <c r="H6" s="74"/>
      <c r="I6" s="15"/>
      <c r="J6" s="75"/>
      <c r="K6" s="76"/>
      <c r="L6" s="76"/>
      <c r="M6" s="77"/>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72" t="s">
        <v>35</v>
      </c>
      <c r="B10" s="73"/>
      <c r="C10" s="73"/>
      <c r="D10" s="73"/>
      <c r="E10" s="73"/>
      <c r="F10" s="73"/>
      <c r="G10" s="73"/>
      <c r="H10" s="74"/>
      <c r="I10" s="15"/>
      <c r="J10" s="75"/>
      <c r="K10" s="76"/>
      <c r="L10" s="76"/>
      <c r="M10" s="77"/>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72" t="s">
        <v>32</v>
      </c>
      <c r="B14" s="73"/>
      <c r="C14" s="73"/>
      <c r="D14" s="73"/>
      <c r="E14" s="73"/>
      <c r="F14" s="73"/>
      <c r="G14" s="73"/>
      <c r="H14" s="74"/>
      <c r="I14" s="15"/>
      <c r="J14" s="75"/>
      <c r="K14" s="76"/>
      <c r="L14" s="76"/>
      <c r="M14" s="77"/>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72" t="s">
        <v>36</v>
      </c>
      <c r="B18" s="73"/>
      <c r="C18" s="73"/>
      <c r="D18" s="73"/>
      <c r="E18" s="73"/>
      <c r="F18" s="73"/>
      <c r="G18" s="73"/>
      <c r="H18" s="74"/>
      <c r="I18" s="15"/>
      <c r="J18" s="75"/>
      <c r="K18" s="76"/>
      <c r="L18" s="76"/>
      <c r="M18" s="77"/>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15</v>
      </c>
      <c r="B21" s="2"/>
      <c r="C21" s="1"/>
      <c r="D21" s="1"/>
      <c r="E21" s="1"/>
      <c r="F21" s="1"/>
      <c r="G21" s="1"/>
      <c r="H21" s="1"/>
      <c r="I21" s="1"/>
      <c r="J21" s="1"/>
      <c r="K21" s="1"/>
      <c r="L21" s="1"/>
      <c r="M21" s="1"/>
      <c r="N21" s="1"/>
    </row>
    <row r="22" spans="1:14" customFormat="1" x14ac:dyDescent="0.3">
      <c r="A22" s="18" t="s">
        <v>16</v>
      </c>
      <c r="B22" s="81" t="s">
        <v>17</v>
      </c>
      <c r="C22" s="81"/>
      <c r="D22" s="81"/>
      <c r="E22" s="81"/>
      <c r="F22" s="81"/>
      <c r="G22" s="81"/>
      <c r="H22" s="81"/>
      <c r="I22" s="81"/>
      <c r="J22" s="81"/>
      <c r="K22" s="81"/>
      <c r="L22" s="81"/>
      <c r="M22" s="81"/>
      <c r="N22" s="1"/>
    </row>
    <row r="23" spans="1:14" customFormat="1" x14ac:dyDescent="0.3">
      <c r="A23" s="18" t="s">
        <v>18</v>
      </c>
      <c r="B23" s="81" t="s">
        <v>33</v>
      </c>
      <c r="C23" s="81"/>
      <c r="D23" s="81"/>
      <c r="E23" s="81"/>
      <c r="F23" s="81"/>
      <c r="G23" s="81"/>
      <c r="H23" s="81"/>
      <c r="I23" s="81"/>
      <c r="J23" s="81"/>
      <c r="K23" s="81"/>
      <c r="L23" s="81"/>
      <c r="M23" s="81"/>
      <c r="N23" s="1"/>
    </row>
    <row r="24" spans="1:14" customFormat="1" ht="31.95" customHeight="1" x14ac:dyDescent="0.3">
      <c r="A24" s="19" t="s">
        <v>19</v>
      </c>
      <c r="B24" s="78" t="s">
        <v>20</v>
      </c>
      <c r="C24" s="78"/>
      <c r="D24" s="78"/>
      <c r="E24" s="78"/>
      <c r="F24" s="78"/>
      <c r="G24" s="78"/>
      <c r="H24" s="78"/>
      <c r="I24" s="78"/>
      <c r="J24" s="78"/>
      <c r="K24" s="78"/>
      <c r="L24" s="78"/>
      <c r="M24" s="78"/>
      <c r="N24" s="1"/>
    </row>
    <row r="25" spans="1:14" customFormat="1" ht="31.95" customHeight="1" x14ac:dyDescent="0.3">
      <c r="A25" s="19" t="s">
        <v>21</v>
      </c>
      <c r="B25" s="71" t="s">
        <v>22</v>
      </c>
      <c r="C25" s="71"/>
      <c r="D25" s="71"/>
      <c r="E25" s="71"/>
      <c r="F25" s="71"/>
      <c r="G25" s="71"/>
      <c r="H25" s="71"/>
      <c r="I25" s="71"/>
      <c r="J25" s="71"/>
      <c r="K25" s="71"/>
      <c r="L25" s="71"/>
      <c r="M25" s="71"/>
      <c r="N25" s="1"/>
    </row>
    <row r="26" spans="1:14" customFormat="1" x14ac:dyDescent="0.3">
      <c r="A26" s="19" t="s">
        <v>23</v>
      </c>
      <c r="B26" s="1" t="s">
        <v>24</v>
      </c>
      <c r="C26" s="1"/>
      <c r="D26" s="1"/>
      <c r="E26" s="4"/>
      <c r="F26" s="4"/>
      <c r="G26" s="4"/>
      <c r="H26" s="4"/>
      <c r="I26" s="4"/>
      <c r="J26" s="4"/>
      <c r="K26" s="4"/>
      <c r="L26" s="4"/>
      <c r="M26" s="4"/>
      <c r="N26" s="1"/>
    </row>
    <row r="27" spans="1:14" customFormat="1" x14ac:dyDescent="0.3">
      <c r="A27" s="19" t="s">
        <v>25</v>
      </c>
      <c r="B27" s="1" t="s">
        <v>26</v>
      </c>
      <c r="C27" s="1"/>
      <c r="D27" s="20"/>
      <c r="E27" s="21"/>
      <c r="F27" s="21"/>
      <c r="G27" s="21"/>
      <c r="H27" s="21"/>
      <c r="I27" s="21"/>
      <c r="J27" s="4"/>
      <c r="K27" s="4"/>
      <c r="L27" s="4"/>
      <c r="M27" s="4"/>
      <c r="N27" s="1"/>
    </row>
    <row r="28" spans="1:14" customFormat="1" ht="31.95" customHeight="1" x14ac:dyDescent="0.3">
      <c r="A28" s="19" t="s">
        <v>27</v>
      </c>
      <c r="B28" s="71" t="s">
        <v>28</v>
      </c>
      <c r="C28" s="71"/>
      <c r="D28" s="71"/>
      <c r="E28" s="71"/>
      <c r="F28" s="71"/>
      <c r="G28" s="71"/>
      <c r="H28" s="71"/>
      <c r="I28" s="71"/>
      <c r="J28" s="71"/>
      <c r="K28" s="71"/>
      <c r="L28" s="71"/>
      <c r="M28" s="71"/>
      <c r="N28" s="1"/>
    </row>
    <row r="29" spans="1:14" customFormat="1" x14ac:dyDescent="0.3">
      <c r="A29" s="19" t="s">
        <v>29</v>
      </c>
      <c r="B29" s="17" t="s">
        <v>30</v>
      </c>
      <c r="C29" s="1"/>
      <c r="D29" s="1"/>
      <c r="E29" s="1"/>
      <c r="F29" s="1"/>
      <c r="G29" s="1"/>
      <c r="H29" s="1"/>
      <c r="I29" s="1"/>
      <c r="J29" s="1"/>
      <c r="K29" s="1"/>
      <c r="L29" s="1"/>
      <c r="M29" s="1"/>
      <c r="N29" s="1"/>
    </row>
  </sheetData>
  <mergeCells count="16">
    <mergeCell ref="A1:M1"/>
    <mergeCell ref="A2:M2"/>
    <mergeCell ref="A3:M3"/>
    <mergeCell ref="B22:M22"/>
    <mergeCell ref="B23:M23"/>
    <mergeCell ref="B25:M25"/>
    <mergeCell ref="B28:M28"/>
    <mergeCell ref="A6:H6"/>
    <mergeCell ref="A10:H10"/>
    <mergeCell ref="A14:H14"/>
    <mergeCell ref="A18:H18"/>
    <mergeCell ref="J6:M6"/>
    <mergeCell ref="J10:M10"/>
    <mergeCell ref="J14:M14"/>
    <mergeCell ref="J18:M18"/>
    <mergeCell ref="B24:M24"/>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0"/>
  <sheetViews>
    <sheetView tabSelected="1" view="pageBreakPreview" topLeftCell="A22" zoomScale="60" zoomScaleNormal="80" workbookViewId="0">
      <selection activeCell="M115" sqref="M115"/>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61" customWidth="1"/>
    <col min="14" max="14" width="8.44140625" style="1" customWidth="1"/>
    <col min="15" max="16384" width="8.44140625" style="1"/>
  </cols>
  <sheetData>
    <row r="1" spans="1:14" ht="24.6" x14ac:dyDescent="0.3">
      <c r="A1" s="104" t="s">
        <v>38</v>
      </c>
      <c r="B1" s="104"/>
      <c r="C1" s="104"/>
      <c r="D1" s="104"/>
      <c r="E1" s="104"/>
      <c r="F1" s="104"/>
      <c r="G1" s="104"/>
      <c r="H1" s="104"/>
      <c r="I1" s="104"/>
      <c r="J1" s="104"/>
      <c r="K1" s="104"/>
      <c r="L1" s="104"/>
      <c r="M1" s="104"/>
    </row>
    <row r="2" spans="1:14" ht="24.6" x14ac:dyDescent="0.3">
      <c r="A2" s="104" t="s">
        <v>308</v>
      </c>
      <c r="B2" s="104"/>
      <c r="C2" s="104"/>
      <c r="D2" s="104"/>
      <c r="E2" s="104"/>
      <c r="F2" s="104"/>
      <c r="G2" s="104"/>
      <c r="H2" s="104"/>
      <c r="I2" s="104"/>
      <c r="J2" s="104"/>
      <c r="K2" s="104"/>
      <c r="L2" s="104"/>
      <c r="M2" s="104"/>
    </row>
    <row r="3" spans="1:14" ht="19.8" x14ac:dyDescent="0.3">
      <c r="A3" s="105" t="s">
        <v>283</v>
      </c>
      <c r="B3" s="105"/>
      <c r="C3" s="105"/>
      <c r="D3" s="105"/>
      <c r="E3" s="105"/>
      <c r="F3" s="105"/>
      <c r="G3" s="105"/>
      <c r="H3" s="105"/>
      <c r="I3" s="105"/>
      <c r="J3" s="105"/>
      <c r="K3" s="105"/>
      <c r="L3" s="105"/>
      <c r="M3" s="105"/>
    </row>
    <row r="4" spans="1:14" ht="19.8" x14ac:dyDescent="0.3">
      <c r="A4" s="16"/>
      <c r="B4" s="5"/>
      <c r="C4" s="5"/>
      <c r="D4" s="5"/>
      <c r="E4" s="5"/>
      <c r="F4" s="5"/>
      <c r="G4" s="5"/>
      <c r="H4" s="5"/>
      <c r="I4" s="5"/>
      <c r="J4" s="5"/>
      <c r="K4" s="6"/>
      <c r="L4" s="3"/>
      <c r="M4" s="3" t="s">
        <v>1</v>
      </c>
    </row>
    <row r="5" spans="1:14" customFormat="1" ht="78" customHeight="1" x14ac:dyDescent="0.3">
      <c r="A5" s="58" t="s">
        <v>2</v>
      </c>
      <c r="B5" s="58" t="s">
        <v>3</v>
      </c>
      <c r="C5" s="58" t="s">
        <v>4</v>
      </c>
      <c r="D5" s="58" t="s">
        <v>5</v>
      </c>
      <c r="E5" s="58" t="s">
        <v>6</v>
      </c>
      <c r="F5" s="58" t="s">
        <v>7</v>
      </c>
      <c r="G5" s="58" t="s">
        <v>8</v>
      </c>
      <c r="H5" s="58" t="s">
        <v>9</v>
      </c>
      <c r="I5" s="58" t="s">
        <v>10</v>
      </c>
      <c r="J5" s="58" t="s">
        <v>11</v>
      </c>
      <c r="K5" s="58" t="s">
        <v>12</v>
      </c>
      <c r="L5" s="58" t="s">
        <v>13</v>
      </c>
      <c r="M5" s="58" t="s">
        <v>14</v>
      </c>
      <c r="N5" s="1"/>
    </row>
    <row r="6" spans="1:14" customFormat="1" ht="25.05" customHeight="1" x14ac:dyDescent="0.3">
      <c r="A6" s="106" t="s">
        <v>45</v>
      </c>
      <c r="B6" s="106"/>
      <c r="C6" s="106"/>
      <c r="D6" s="106"/>
      <c r="E6" s="106"/>
      <c r="F6" s="106"/>
      <c r="G6" s="106"/>
      <c r="H6" s="106"/>
      <c r="I6" s="47">
        <f>I7+I11+I14+I42+I44+I54+I70+I72+I74</f>
        <v>19751690</v>
      </c>
      <c r="J6" s="99"/>
      <c r="K6" s="99"/>
      <c r="L6" s="99"/>
      <c r="M6" s="99"/>
      <c r="N6" s="1"/>
    </row>
    <row r="7" spans="1:14" customFormat="1" ht="25.05" customHeight="1" x14ac:dyDescent="0.3">
      <c r="A7" s="98" t="s">
        <v>41</v>
      </c>
      <c r="B7" s="98"/>
      <c r="C7" s="98"/>
      <c r="D7" s="98"/>
      <c r="E7" s="98"/>
      <c r="F7" s="98"/>
      <c r="G7" s="98"/>
      <c r="H7" s="98"/>
      <c r="I7" s="48">
        <f>SUM(I8:I10)</f>
        <v>1099992</v>
      </c>
      <c r="J7" s="99"/>
      <c r="K7" s="99"/>
      <c r="L7" s="99"/>
      <c r="M7" s="99"/>
      <c r="N7" s="1"/>
    </row>
    <row r="8" spans="1:14" customFormat="1" ht="97.2" x14ac:dyDescent="0.3">
      <c r="A8" s="10" t="s">
        <v>39</v>
      </c>
      <c r="B8" s="11" t="s">
        <v>284</v>
      </c>
      <c r="C8" s="34" t="s">
        <v>285</v>
      </c>
      <c r="D8" s="11" t="s">
        <v>44</v>
      </c>
      <c r="E8" s="11" t="s">
        <v>286</v>
      </c>
      <c r="F8" s="11" t="s">
        <v>287</v>
      </c>
      <c r="G8" s="11" t="s">
        <v>43</v>
      </c>
      <c r="H8" s="11" t="s">
        <v>117</v>
      </c>
      <c r="I8" s="12">
        <v>269992</v>
      </c>
      <c r="J8" s="13" t="s">
        <v>288</v>
      </c>
      <c r="K8" s="11" t="s">
        <v>289</v>
      </c>
      <c r="L8" s="11" t="s">
        <v>290</v>
      </c>
      <c r="M8" s="43"/>
      <c r="N8" s="4"/>
    </row>
    <row r="9" spans="1:14" customFormat="1" ht="81" x14ac:dyDescent="0.3">
      <c r="A9" s="46" t="s">
        <v>39</v>
      </c>
      <c r="B9" s="43" t="s">
        <v>136</v>
      </c>
      <c r="C9" s="40" t="s">
        <v>136</v>
      </c>
      <c r="D9" s="43" t="s">
        <v>44</v>
      </c>
      <c r="E9" s="43" t="s">
        <v>291</v>
      </c>
      <c r="F9" s="43" t="s">
        <v>137</v>
      </c>
      <c r="G9" s="43" t="s">
        <v>43</v>
      </c>
      <c r="H9" s="43" t="s">
        <v>117</v>
      </c>
      <c r="I9" s="44">
        <v>0</v>
      </c>
      <c r="J9" s="49"/>
      <c r="K9" s="43" t="s">
        <v>138</v>
      </c>
      <c r="L9" s="43" t="s">
        <v>134</v>
      </c>
      <c r="M9" s="43" t="s">
        <v>135</v>
      </c>
      <c r="N9" s="4"/>
    </row>
    <row r="10" spans="1:14" customFormat="1" ht="162" x14ac:dyDescent="0.3">
      <c r="A10" s="46" t="s">
        <v>39</v>
      </c>
      <c r="B10" s="43" t="s">
        <v>292</v>
      </c>
      <c r="C10" s="40" t="s">
        <v>293</v>
      </c>
      <c r="D10" s="43" t="s">
        <v>294</v>
      </c>
      <c r="E10" s="43" t="s">
        <v>295</v>
      </c>
      <c r="F10" s="43" t="s">
        <v>299</v>
      </c>
      <c r="G10" s="43" t="s">
        <v>43</v>
      </c>
      <c r="H10" s="43" t="s">
        <v>296</v>
      </c>
      <c r="I10" s="44">
        <v>830000</v>
      </c>
      <c r="J10" s="49" t="s">
        <v>297</v>
      </c>
      <c r="K10" s="43" t="s">
        <v>298</v>
      </c>
      <c r="L10" s="43" t="s">
        <v>545</v>
      </c>
      <c r="M10" s="43"/>
      <c r="N10" s="4"/>
    </row>
    <row r="11" spans="1:14" customFormat="1" ht="25.05" customHeight="1" x14ac:dyDescent="0.3">
      <c r="A11" s="98" t="s">
        <v>306</v>
      </c>
      <c r="B11" s="98"/>
      <c r="C11" s="98"/>
      <c r="D11" s="98"/>
      <c r="E11" s="98"/>
      <c r="F11" s="98"/>
      <c r="G11" s="98"/>
      <c r="H11" s="98"/>
      <c r="I11" s="48">
        <f>SUM(I12:I13)</f>
        <v>190857</v>
      </c>
      <c r="J11" s="99"/>
      <c r="K11" s="99"/>
      <c r="L11" s="99"/>
      <c r="M11" s="99"/>
      <c r="N11" s="4"/>
    </row>
    <row r="12" spans="1:14" customFormat="1" ht="324" x14ac:dyDescent="0.3">
      <c r="A12" s="10" t="s">
        <v>139</v>
      </c>
      <c r="B12" s="11" t="s">
        <v>119</v>
      </c>
      <c r="C12" s="34" t="s">
        <v>120</v>
      </c>
      <c r="D12" s="11" t="s">
        <v>121</v>
      </c>
      <c r="E12" s="11" t="s">
        <v>122</v>
      </c>
      <c r="F12" s="11" t="s">
        <v>140</v>
      </c>
      <c r="G12" s="11" t="s">
        <v>43</v>
      </c>
      <c r="H12" s="11" t="s">
        <v>126</v>
      </c>
      <c r="I12" s="12">
        <v>42857</v>
      </c>
      <c r="J12" s="13" t="s">
        <v>123</v>
      </c>
      <c r="K12" s="11" t="s">
        <v>124</v>
      </c>
      <c r="L12" s="11" t="s">
        <v>125</v>
      </c>
      <c r="M12" s="43" t="s">
        <v>300</v>
      </c>
      <c r="N12" s="4"/>
    </row>
    <row r="13" spans="1:14" customFormat="1" ht="129.6" x14ac:dyDescent="0.3">
      <c r="A13" s="46" t="s">
        <v>139</v>
      </c>
      <c r="B13" s="43" t="s">
        <v>301</v>
      </c>
      <c r="C13" s="40" t="s">
        <v>301</v>
      </c>
      <c r="D13" s="43" t="s">
        <v>141</v>
      </c>
      <c r="E13" s="43" t="s">
        <v>302</v>
      </c>
      <c r="F13" s="43" t="s">
        <v>140</v>
      </c>
      <c r="G13" s="43" t="s">
        <v>43</v>
      </c>
      <c r="H13" s="43" t="s">
        <v>126</v>
      </c>
      <c r="I13" s="44">
        <v>148000</v>
      </c>
      <c r="J13" s="49" t="s">
        <v>303</v>
      </c>
      <c r="K13" s="43" t="s">
        <v>307</v>
      </c>
      <c r="L13" s="43" t="s">
        <v>304</v>
      </c>
      <c r="M13" s="43" t="s">
        <v>305</v>
      </c>
      <c r="N13" s="4"/>
    </row>
    <row r="14" spans="1:14" customFormat="1" ht="25.05" customHeight="1" x14ac:dyDescent="0.3">
      <c r="A14" s="98" t="s">
        <v>46</v>
      </c>
      <c r="B14" s="98"/>
      <c r="C14" s="98"/>
      <c r="D14" s="98"/>
      <c r="E14" s="98"/>
      <c r="F14" s="98"/>
      <c r="G14" s="98"/>
      <c r="H14" s="98"/>
      <c r="I14" s="48">
        <f>SUM(I15:I41)</f>
        <v>17902019</v>
      </c>
      <c r="J14" s="99"/>
      <c r="K14" s="99"/>
      <c r="L14" s="99"/>
      <c r="M14" s="99"/>
      <c r="N14" s="4"/>
    </row>
    <row r="15" spans="1:14" customFormat="1" ht="64.8" x14ac:dyDescent="0.3">
      <c r="A15" s="10" t="s">
        <v>354</v>
      </c>
      <c r="B15" s="11" t="s">
        <v>355</v>
      </c>
      <c r="C15" s="34" t="s">
        <v>356</v>
      </c>
      <c r="D15" s="11" t="s">
        <v>44</v>
      </c>
      <c r="E15" s="11" t="s">
        <v>357</v>
      </c>
      <c r="F15" s="11" t="s">
        <v>358</v>
      </c>
      <c r="G15" s="11" t="s">
        <v>43</v>
      </c>
      <c r="H15" s="11" t="s">
        <v>359</v>
      </c>
      <c r="I15" s="12">
        <v>0</v>
      </c>
      <c r="J15" s="13"/>
      <c r="K15" s="11" t="s">
        <v>360</v>
      </c>
      <c r="L15" s="11" t="s">
        <v>361</v>
      </c>
      <c r="M15" s="43" t="s">
        <v>362</v>
      </c>
      <c r="N15" s="4"/>
    </row>
    <row r="16" spans="1:14" customFormat="1" ht="64.8" x14ac:dyDescent="0.3">
      <c r="A16" s="10" t="s">
        <v>354</v>
      </c>
      <c r="B16" s="11" t="s">
        <v>363</v>
      </c>
      <c r="C16" s="34" t="s">
        <v>364</v>
      </c>
      <c r="D16" s="11" t="s">
        <v>44</v>
      </c>
      <c r="E16" s="11" t="s">
        <v>365</v>
      </c>
      <c r="F16" s="11" t="s">
        <v>358</v>
      </c>
      <c r="G16" s="11" t="s">
        <v>43</v>
      </c>
      <c r="H16" s="11" t="s">
        <v>359</v>
      </c>
      <c r="I16" s="12">
        <v>0</v>
      </c>
      <c r="J16" s="13"/>
      <c r="K16" s="11" t="s">
        <v>360</v>
      </c>
      <c r="L16" s="11" t="s">
        <v>361</v>
      </c>
      <c r="M16" s="43" t="s">
        <v>362</v>
      </c>
      <c r="N16" s="4"/>
    </row>
    <row r="17" spans="1:14" customFormat="1" ht="64.8" x14ac:dyDescent="0.3">
      <c r="A17" s="10" t="s">
        <v>354</v>
      </c>
      <c r="B17" s="11" t="s">
        <v>366</v>
      </c>
      <c r="C17" s="34" t="s">
        <v>367</v>
      </c>
      <c r="D17" s="11" t="s">
        <v>44</v>
      </c>
      <c r="E17" s="11" t="s">
        <v>368</v>
      </c>
      <c r="F17" s="11" t="s">
        <v>358</v>
      </c>
      <c r="G17" s="11" t="s">
        <v>43</v>
      </c>
      <c r="H17" s="11" t="s">
        <v>359</v>
      </c>
      <c r="I17" s="12">
        <v>0</v>
      </c>
      <c r="J17" s="13"/>
      <c r="K17" s="11" t="s">
        <v>360</v>
      </c>
      <c r="L17" s="11" t="s">
        <v>361</v>
      </c>
      <c r="M17" s="43" t="s">
        <v>362</v>
      </c>
      <c r="N17" s="4"/>
    </row>
    <row r="18" spans="1:14" customFormat="1" ht="64.8" x14ac:dyDescent="0.3">
      <c r="A18" s="10" t="s">
        <v>354</v>
      </c>
      <c r="B18" s="11" t="s">
        <v>369</v>
      </c>
      <c r="C18" s="34" t="s">
        <v>370</v>
      </c>
      <c r="D18" s="11" t="s">
        <v>44</v>
      </c>
      <c r="E18" s="11" t="s">
        <v>371</v>
      </c>
      <c r="F18" s="11" t="s">
        <v>358</v>
      </c>
      <c r="G18" s="11" t="s">
        <v>43</v>
      </c>
      <c r="H18" s="11" t="s">
        <v>359</v>
      </c>
      <c r="I18" s="12">
        <v>0</v>
      </c>
      <c r="J18" s="13"/>
      <c r="K18" s="11" t="s">
        <v>360</v>
      </c>
      <c r="L18" s="11" t="s">
        <v>361</v>
      </c>
      <c r="M18" s="43" t="s">
        <v>362</v>
      </c>
      <c r="N18" s="4"/>
    </row>
    <row r="19" spans="1:14" customFormat="1" ht="97.2" x14ac:dyDescent="0.3">
      <c r="A19" s="10" t="s">
        <v>354</v>
      </c>
      <c r="B19" s="11" t="s">
        <v>372</v>
      </c>
      <c r="C19" s="34" t="s">
        <v>373</v>
      </c>
      <c r="D19" s="11" t="s">
        <v>40</v>
      </c>
      <c r="E19" s="11" t="s">
        <v>374</v>
      </c>
      <c r="F19" s="11" t="s">
        <v>358</v>
      </c>
      <c r="G19" s="11" t="s">
        <v>43</v>
      </c>
      <c r="H19" s="11" t="s">
        <v>359</v>
      </c>
      <c r="I19" s="12">
        <v>30000</v>
      </c>
      <c r="J19" s="13" t="s">
        <v>375</v>
      </c>
      <c r="K19" s="11" t="s">
        <v>360</v>
      </c>
      <c r="L19" s="11" t="s">
        <v>375</v>
      </c>
      <c r="M19" s="43" t="s">
        <v>376</v>
      </c>
      <c r="N19" s="4"/>
    </row>
    <row r="20" spans="1:14" customFormat="1" ht="81" x14ac:dyDescent="0.3">
      <c r="A20" s="10" t="s">
        <v>377</v>
      </c>
      <c r="B20" s="11" t="s">
        <v>378</v>
      </c>
      <c r="C20" s="34" t="s">
        <v>379</v>
      </c>
      <c r="D20" s="11" t="s">
        <v>44</v>
      </c>
      <c r="E20" s="11" t="s">
        <v>380</v>
      </c>
      <c r="F20" s="11" t="s">
        <v>381</v>
      </c>
      <c r="G20" s="11" t="s">
        <v>43</v>
      </c>
      <c r="H20" s="11"/>
      <c r="I20" s="12">
        <v>0</v>
      </c>
      <c r="J20" s="13"/>
      <c r="K20" s="11" t="s">
        <v>382</v>
      </c>
      <c r="L20" s="11" t="s">
        <v>361</v>
      </c>
      <c r="M20" s="43" t="s">
        <v>362</v>
      </c>
      <c r="N20" s="4"/>
    </row>
    <row r="21" spans="1:14" customFormat="1" ht="81" x14ac:dyDescent="0.3">
      <c r="A21" s="46" t="s">
        <v>377</v>
      </c>
      <c r="B21" s="43" t="s">
        <v>383</v>
      </c>
      <c r="C21" s="40" t="s">
        <v>384</v>
      </c>
      <c r="D21" s="43" t="s">
        <v>44</v>
      </c>
      <c r="E21" s="43" t="s">
        <v>385</v>
      </c>
      <c r="F21" s="43" t="s">
        <v>381</v>
      </c>
      <c r="G21" s="43" t="s">
        <v>43</v>
      </c>
      <c r="H21" s="43"/>
      <c r="I21" s="44">
        <v>0</v>
      </c>
      <c r="J21" s="49"/>
      <c r="K21" s="43" t="s">
        <v>386</v>
      </c>
      <c r="L21" s="43" t="s">
        <v>361</v>
      </c>
      <c r="M21" s="43" t="s">
        <v>362</v>
      </c>
      <c r="N21" s="4"/>
    </row>
    <row r="22" spans="1:14" customFormat="1" ht="64.8" x14ac:dyDescent="0.3">
      <c r="A22" s="46" t="s">
        <v>377</v>
      </c>
      <c r="B22" s="43" t="s">
        <v>387</v>
      </c>
      <c r="C22" s="40" t="s">
        <v>388</v>
      </c>
      <c r="D22" s="43" t="s">
        <v>44</v>
      </c>
      <c r="E22" s="43" t="s">
        <v>389</v>
      </c>
      <c r="F22" s="43" t="s">
        <v>381</v>
      </c>
      <c r="G22" s="43" t="s">
        <v>43</v>
      </c>
      <c r="H22" s="43"/>
      <c r="I22" s="44">
        <v>0</v>
      </c>
      <c r="J22" s="49"/>
      <c r="K22" s="43" t="s">
        <v>390</v>
      </c>
      <c r="L22" s="43" t="s">
        <v>361</v>
      </c>
      <c r="M22" s="43" t="s">
        <v>362</v>
      </c>
      <c r="N22" s="4"/>
    </row>
    <row r="23" spans="1:14" customFormat="1" ht="243" x14ac:dyDescent="0.3">
      <c r="A23" s="46" t="s">
        <v>377</v>
      </c>
      <c r="B23" s="43" t="s">
        <v>391</v>
      </c>
      <c r="C23" s="40" t="s">
        <v>392</v>
      </c>
      <c r="D23" s="43" t="s">
        <v>42</v>
      </c>
      <c r="E23" s="43" t="s">
        <v>393</v>
      </c>
      <c r="F23" s="43" t="s">
        <v>381</v>
      </c>
      <c r="G23" s="43" t="s">
        <v>43</v>
      </c>
      <c r="H23" s="43" t="s">
        <v>394</v>
      </c>
      <c r="I23" s="44">
        <v>21000</v>
      </c>
      <c r="J23" s="49" t="s">
        <v>395</v>
      </c>
      <c r="K23" s="43" t="s">
        <v>396</v>
      </c>
      <c r="L23" s="43" t="s">
        <v>397</v>
      </c>
      <c r="M23" s="43"/>
      <c r="N23" s="4"/>
    </row>
    <row r="24" spans="1:14" customFormat="1" ht="243" x14ac:dyDescent="0.3">
      <c r="A24" s="46" t="s">
        <v>377</v>
      </c>
      <c r="B24" s="43" t="s">
        <v>398</v>
      </c>
      <c r="C24" s="40" t="s">
        <v>399</v>
      </c>
      <c r="D24" s="43" t="s">
        <v>42</v>
      </c>
      <c r="E24" s="43" t="s">
        <v>400</v>
      </c>
      <c r="F24" s="43" t="s">
        <v>381</v>
      </c>
      <c r="G24" s="43" t="s">
        <v>43</v>
      </c>
      <c r="H24" s="43" t="s">
        <v>394</v>
      </c>
      <c r="I24" s="44">
        <v>8000</v>
      </c>
      <c r="J24" s="49" t="s">
        <v>401</v>
      </c>
      <c r="K24" s="43" t="s">
        <v>402</v>
      </c>
      <c r="L24" s="43" t="s">
        <v>397</v>
      </c>
      <c r="M24" s="43"/>
      <c r="N24" s="4"/>
    </row>
    <row r="25" spans="1:14" customFormat="1" ht="243" x14ac:dyDescent="0.3">
      <c r="A25" s="64" t="s">
        <v>377</v>
      </c>
      <c r="B25" s="43" t="s">
        <v>403</v>
      </c>
      <c r="C25" s="40" t="s">
        <v>404</v>
      </c>
      <c r="D25" s="43" t="s">
        <v>42</v>
      </c>
      <c r="E25" s="43" t="s">
        <v>405</v>
      </c>
      <c r="F25" s="43" t="s">
        <v>381</v>
      </c>
      <c r="G25" s="43" t="s">
        <v>43</v>
      </c>
      <c r="H25" s="43" t="s">
        <v>394</v>
      </c>
      <c r="I25" s="44">
        <v>8000</v>
      </c>
      <c r="J25" s="49" t="s">
        <v>401</v>
      </c>
      <c r="K25" s="43" t="s">
        <v>406</v>
      </c>
      <c r="L25" s="43" t="s">
        <v>397</v>
      </c>
      <c r="M25" s="43"/>
      <c r="N25" s="4"/>
    </row>
    <row r="26" spans="1:14" customFormat="1" ht="243" x14ac:dyDescent="0.3">
      <c r="A26" s="64" t="s">
        <v>377</v>
      </c>
      <c r="B26" s="43" t="s">
        <v>407</v>
      </c>
      <c r="C26" s="40" t="s">
        <v>399</v>
      </c>
      <c r="D26" s="43" t="s">
        <v>42</v>
      </c>
      <c r="E26" s="43" t="s">
        <v>408</v>
      </c>
      <c r="F26" s="43" t="s">
        <v>381</v>
      </c>
      <c r="G26" s="43" t="s">
        <v>43</v>
      </c>
      <c r="H26" s="43" t="s">
        <v>394</v>
      </c>
      <c r="I26" s="44">
        <v>21000</v>
      </c>
      <c r="J26" s="49" t="s">
        <v>409</v>
      </c>
      <c r="K26" s="43" t="s">
        <v>410</v>
      </c>
      <c r="L26" s="43" t="s">
        <v>397</v>
      </c>
      <c r="M26" s="43"/>
      <c r="N26" s="4"/>
    </row>
    <row r="27" spans="1:14" customFormat="1" ht="145.80000000000001" x14ac:dyDescent="0.3">
      <c r="A27" s="64" t="s">
        <v>377</v>
      </c>
      <c r="B27" s="43" t="s">
        <v>411</v>
      </c>
      <c r="C27" s="40" t="s">
        <v>412</v>
      </c>
      <c r="D27" s="43" t="s">
        <v>42</v>
      </c>
      <c r="E27" s="43" t="s">
        <v>413</v>
      </c>
      <c r="F27" s="43" t="s">
        <v>414</v>
      </c>
      <c r="G27" s="43" t="s">
        <v>43</v>
      </c>
      <c r="H27" s="43" t="s">
        <v>394</v>
      </c>
      <c r="I27" s="44">
        <v>142000</v>
      </c>
      <c r="J27" s="49" t="s">
        <v>415</v>
      </c>
      <c r="K27" s="43" t="s">
        <v>416</v>
      </c>
      <c r="L27" s="43" t="s">
        <v>417</v>
      </c>
      <c r="M27" s="43"/>
      <c r="N27" s="4"/>
    </row>
    <row r="28" spans="1:14" customFormat="1" ht="81" customHeight="1" x14ac:dyDescent="0.3">
      <c r="A28" s="64" t="s">
        <v>377</v>
      </c>
      <c r="B28" s="43" t="s">
        <v>418</v>
      </c>
      <c r="C28" s="40" t="s">
        <v>419</v>
      </c>
      <c r="D28" s="43" t="s">
        <v>42</v>
      </c>
      <c r="E28" s="43" t="s">
        <v>420</v>
      </c>
      <c r="F28" s="43" t="s">
        <v>381</v>
      </c>
      <c r="G28" s="43" t="s">
        <v>43</v>
      </c>
      <c r="H28" s="43" t="s">
        <v>394</v>
      </c>
      <c r="I28" s="44">
        <v>1913167</v>
      </c>
      <c r="J28" s="49" t="s">
        <v>199</v>
      </c>
      <c r="K28" s="43" t="s">
        <v>421</v>
      </c>
      <c r="L28" s="95" t="s">
        <v>422</v>
      </c>
      <c r="M28" s="95" t="s">
        <v>423</v>
      </c>
      <c r="N28" s="4"/>
    </row>
    <row r="29" spans="1:14" customFormat="1" ht="97.2" x14ac:dyDescent="0.3">
      <c r="A29" s="64" t="s">
        <v>377</v>
      </c>
      <c r="B29" s="43" t="s">
        <v>424</v>
      </c>
      <c r="C29" s="40" t="s">
        <v>419</v>
      </c>
      <c r="D29" s="43" t="s">
        <v>42</v>
      </c>
      <c r="E29" s="43" t="s">
        <v>420</v>
      </c>
      <c r="F29" s="43" t="s">
        <v>381</v>
      </c>
      <c r="G29" s="43" t="s">
        <v>43</v>
      </c>
      <c r="H29" s="43" t="s">
        <v>394</v>
      </c>
      <c r="I29" s="44">
        <v>1913167</v>
      </c>
      <c r="J29" s="49" t="s">
        <v>199</v>
      </c>
      <c r="K29" s="43" t="s">
        <v>425</v>
      </c>
      <c r="L29" s="96"/>
      <c r="M29" s="96"/>
      <c r="N29" s="4"/>
    </row>
    <row r="30" spans="1:14" customFormat="1" ht="97.2" x14ac:dyDescent="0.3">
      <c r="A30" s="64" t="s">
        <v>377</v>
      </c>
      <c r="B30" s="43" t="s">
        <v>426</v>
      </c>
      <c r="C30" s="40" t="s">
        <v>419</v>
      </c>
      <c r="D30" s="43" t="s">
        <v>42</v>
      </c>
      <c r="E30" s="43" t="s">
        <v>420</v>
      </c>
      <c r="F30" s="43" t="s">
        <v>381</v>
      </c>
      <c r="G30" s="43" t="s">
        <v>43</v>
      </c>
      <c r="H30" s="43" t="s">
        <v>394</v>
      </c>
      <c r="I30" s="44">
        <v>1913167</v>
      </c>
      <c r="J30" s="49" t="s">
        <v>199</v>
      </c>
      <c r="K30" s="43" t="s">
        <v>427</v>
      </c>
      <c r="L30" s="96"/>
      <c r="M30" s="96"/>
      <c r="N30" s="4"/>
    </row>
    <row r="31" spans="1:14" customFormat="1" ht="81" x14ac:dyDescent="0.3">
      <c r="A31" s="64" t="s">
        <v>377</v>
      </c>
      <c r="B31" s="43" t="s">
        <v>428</v>
      </c>
      <c r="C31" s="40" t="s">
        <v>419</v>
      </c>
      <c r="D31" s="43" t="s">
        <v>42</v>
      </c>
      <c r="E31" s="43" t="s">
        <v>420</v>
      </c>
      <c r="F31" s="43" t="s">
        <v>381</v>
      </c>
      <c r="G31" s="43" t="s">
        <v>43</v>
      </c>
      <c r="H31" s="43" t="s">
        <v>394</v>
      </c>
      <c r="I31" s="44">
        <v>1913167</v>
      </c>
      <c r="J31" s="49" t="s">
        <v>199</v>
      </c>
      <c r="K31" s="43" t="s">
        <v>429</v>
      </c>
      <c r="L31" s="96"/>
      <c r="M31" s="96"/>
      <c r="N31" s="4"/>
    </row>
    <row r="32" spans="1:14" customFormat="1" ht="81" x14ac:dyDescent="0.3">
      <c r="A32" s="64" t="s">
        <v>377</v>
      </c>
      <c r="B32" s="43" t="s">
        <v>430</v>
      </c>
      <c r="C32" s="40" t="s">
        <v>419</v>
      </c>
      <c r="D32" s="43" t="s">
        <v>42</v>
      </c>
      <c r="E32" s="43" t="s">
        <v>431</v>
      </c>
      <c r="F32" s="43" t="s">
        <v>381</v>
      </c>
      <c r="G32" s="43" t="s">
        <v>43</v>
      </c>
      <c r="H32" s="43" t="s">
        <v>394</v>
      </c>
      <c r="I32" s="44">
        <v>1913167</v>
      </c>
      <c r="J32" s="49" t="s">
        <v>199</v>
      </c>
      <c r="K32" s="43" t="s">
        <v>432</v>
      </c>
      <c r="L32" s="96"/>
      <c r="M32" s="96"/>
      <c r="N32" s="4"/>
    </row>
    <row r="33" spans="1:14" customFormat="1" ht="81" x14ac:dyDescent="0.3">
      <c r="A33" s="64" t="s">
        <v>377</v>
      </c>
      <c r="B33" s="43" t="s">
        <v>433</v>
      </c>
      <c r="C33" s="40" t="s">
        <v>419</v>
      </c>
      <c r="D33" s="43" t="s">
        <v>42</v>
      </c>
      <c r="E33" s="43" t="s">
        <v>431</v>
      </c>
      <c r="F33" s="43" t="s">
        <v>381</v>
      </c>
      <c r="G33" s="43" t="s">
        <v>43</v>
      </c>
      <c r="H33" s="43" t="s">
        <v>394</v>
      </c>
      <c r="I33" s="44">
        <v>1913167</v>
      </c>
      <c r="J33" s="49" t="s">
        <v>199</v>
      </c>
      <c r="K33" s="43" t="s">
        <v>434</v>
      </c>
      <c r="L33" s="97"/>
      <c r="M33" s="97"/>
      <c r="N33" s="4"/>
    </row>
    <row r="34" spans="1:14" customFormat="1" ht="64.8" x14ac:dyDescent="0.3">
      <c r="A34" s="64" t="s">
        <v>377</v>
      </c>
      <c r="B34" s="43" t="s">
        <v>435</v>
      </c>
      <c r="C34" s="40" t="s">
        <v>419</v>
      </c>
      <c r="D34" s="43" t="s">
        <v>42</v>
      </c>
      <c r="E34" s="43" t="s">
        <v>431</v>
      </c>
      <c r="F34" s="43" t="s">
        <v>381</v>
      </c>
      <c r="G34" s="43" t="s">
        <v>43</v>
      </c>
      <c r="H34" s="43" t="s">
        <v>394</v>
      </c>
      <c r="I34" s="44">
        <v>1913167</v>
      </c>
      <c r="J34" s="49" t="s">
        <v>199</v>
      </c>
      <c r="K34" s="43" t="s">
        <v>436</v>
      </c>
      <c r="L34" s="95" t="s">
        <v>544</v>
      </c>
      <c r="M34" s="95" t="s">
        <v>544</v>
      </c>
      <c r="N34" s="4"/>
    </row>
    <row r="35" spans="1:14" customFormat="1" ht="81" x14ac:dyDescent="0.3">
      <c r="A35" s="64" t="s">
        <v>377</v>
      </c>
      <c r="B35" s="43" t="s">
        <v>437</v>
      </c>
      <c r="C35" s="40" t="s">
        <v>419</v>
      </c>
      <c r="D35" s="43" t="s">
        <v>42</v>
      </c>
      <c r="E35" s="43" t="s">
        <v>431</v>
      </c>
      <c r="F35" s="43" t="s">
        <v>381</v>
      </c>
      <c r="G35" s="43" t="s">
        <v>43</v>
      </c>
      <c r="H35" s="43" t="s">
        <v>394</v>
      </c>
      <c r="I35" s="44">
        <v>1913167</v>
      </c>
      <c r="J35" s="49" t="s">
        <v>199</v>
      </c>
      <c r="K35" s="43" t="s">
        <v>438</v>
      </c>
      <c r="L35" s="97"/>
      <c r="M35" s="97"/>
      <c r="N35" s="4"/>
    </row>
    <row r="36" spans="1:14" customFormat="1" ht="167.4" customHeight="1" x14ac:dyDescent="0.3">
      <c r="A36" s="64" t="s">
        <v>377</v>
      </c>
      <c r="B36" s="43" t="s">
        <v>439</v>
      </c>
      <c r="C36" s="40" t="s">
        <v>419</v>
      </c>
      <c r="D36" s="43" t="s">
        <v>42</v>
      </c>
      <c r="E36" s="43" t="s">
        <v>440</v>
      </c>
      <c r="F36" s="43" t="s">
        <v>381</v>
      </c>
      <c r="G36" s="43" t="s">
        <v>43</v>
      </c>
      <c r="H36" s="43" t="s">
        <v>394</v>
      </c>
      <c r="I36" s="44">
        <v>638333</v>
      </c>
      <c r="J36" s="49" t="s">
        <v>199</v>
      </c>
      <c r="K36" s="43" t="s">
        <v>441</v>
      </c>
      <c r="L36" s="43" t="s">
        <v>442</v>
      </c>
      <c r="M36" s="43" t="s">
        <v>443</v>
      </c>
      <c r="N36" s="4"/>
    </row>
    <row r="37" spans="1:14" customFormat="1" ht="113.4" x14ac:dyDescent="0.3">
      <c r="A37" s="64" t="s">
        <v>377</v>
      </c>
      <c r="B37" s="43" t="s">
        <v>444</v>
      </c>
      <c r="C37" s="40" t="s">
        <v>419</v>
      </c>
      <c r="D37" s="43" t="s">
        <v>42</v>
      </c>
      <c r="E37" s="43" t="s">
        <v>413</v>
      </c>
      <c r="F37" s="43" t="s">
        <v>381</v>
      </c>
      <c r="G37" s="43" t="s">
        <v>43</v>
      </c>
      <c r="H37" s="43" t="s">
        <v>394</v>
      </c>
      <c r="I37" s="44">
        <v>600000</v>
      </c>
      <c r="J37" s="49" t="s">
        <v>199</v>
      </c>
      <c r="K37" s="43" t="s">
        <v>445</v>
      </c>
      <c r="L37" s="43" t="s">
        <v>446</v>
      </c>
      <c r="M37" s="95" t="s">
        <v>447</v>
      </c>
      <c r="N37" s="4"/>
    </row>
    <row r="38" spans="1:14" customFormat="1" ht="129.6" x14ac:dyDescent="0.3">
      <c r="A38" s="64" t="s">
        <v>377</v>
      </c>
      <c r="B38" s="43" t="s">
        <v>448</v>
      </c>
      <c r="C38" s="40" t="s">
        <v>419</v>
      </c>
      <c r="D38" s="43" t="s">
        <v>42</v>
      </c>
      <c r="E38" s="43" t="s">
        <v>449</v>
      </c>
      <c r="F38" s="43" t="s">
        <v>381</v>
      </c>
      <c r="G38" s="43" t="s">
        <v>43</v>
      </c>
      <c r="H38" s="43" t="s">
        <v>394</v>
      </c>
      <c r="I38" s="44">
        <v>600000</v>
      </c>
      <c r="J38" s="49" t="s">
        <v>199</v>
      </c>
      <c r="K38" s="43" t="s">
        <v>450</v>
      </c>
      <c r="L38" s="43" t="s">
        <v>451</v>
      </c>
      <c r="M38" s="97"/>
      <c r="N38" s="4"/>
    </row>
    <row r="39" spans="1:14" customFormat="1" ht="259.2" x14ac:dyDescent="0.3">
      <c r="A39" s="64" t="s">
        <v>377</v>
      </c>
      <c r="B39" s="43" t="s">
        <v>452</v>
      </c>
      <c r="C39" s="40" t="s">
        <v>453</v>
      </c>
      <c r="D39" s="43" t="s">
        <v>40</v>
      </c>
      <c r="E39" s="43" t="s">
        <v>454</v>
      </c>
      <c r="F39" s="43" t="s">
        <v>381</v>
      </c>
      <c r="G39" s="43" t="s">
        <v>43</v>
      </c>
      <c r="H39" s="43" t="s">
        <v>394</v>
      </c>
      <c r="I39" s="44">
        <v>15000</v>
      </c>
      <c r="J39" s="49" t="s">
        <v>455</v>
      </c>
      <c r="K39" s="43" t="s">
        <v>456</v>
      </c>
      <c r="L39" s="43" t="s">
        <v>457</v>
      </c>
      <c r="M39" s="43" t="s">
        <v>458</v>
      </c>
      <c r="N39" s="4"/>
    </row>
    <row r="40" spans="1:14" customFormat="1" ht="180" x14ac:dyDescent="0.3">
      <c r="A40" s="64" t="s">
        <v>377</v>
      </c>
      <c r="B40" s="43" t="s">
        <v>459</v>
      </c>
      <c r="C40" s="40" t="s">
        <v>460</v>
      </c>
      <c r="D40" s="43" t="s">
        <v>40</v>
      </c>
      <c r="E40" s="43" t="s">
        <v>461</v>
      </c>
      <c r="F40" s="43" t="s">
        <v>381</v>
      </c>
      <c r="G40" s="43" t="s">
        <v>43</v>
      </c>
      <c r="H40" s="43" t="s">
        <v>394</v>
      </c>
      <c r="I40" s="44">
        <v>13350</v>
      </c>
      <c r="J40" s="49" t="s">
        <v>462</v>
      </c>
      <c r="K40" s="43" t="s">
        <v>463</v>
      </c>
      <c r="L40" s="43" t="s">
        <v>464</v>
      </c>
      <c r="M40" s="66" t="s">
        <v>465</v>
      </c>
      <c r="N40" s="4"/>
    </row>
    <row r="41" spans="1:14" customFormat="1" ht="348.6" customHeight="1" x14ac:dyDescent="0.3">
      <c r="A41" s="64" t="s">
        <v>377</v>
      </c>
      <c r="B41" s="43" t="s">
        <v>466</v>
      </c>
      <c r="C41" s="40" t="s">
        <v>467</v>
      </c>
      <c r="D41" s="43" t="s">
        <v>40</v>
      </c>
      <c r="E41" s="43" t="s">
        <v>468</v>
      </c>
      <c r="F41" s="43" t="s">
        <v>381</v>
      </c>
      <c r="G41" s="43" t="s">
        <v>43</v>
      </c>
      <c r="H41" s="43" t="s">
        <v>394</v>
      </c>
      <c r="I41" s="44">
        <v>500000</v>
      </c>
      <c r="J41" s="49" t="s">
        <v>469</v>
      </c>
      <c r="K41" s="43" t="s">
        <v>470</v>
      </c>
      <c r="L41" s="43" t="s">
        <v>471</v>
      </c>
      <c r="M41" s="70" t="s">
        <v>472</v>
      </c>
      <c r="N41" s="4"/>
    </row>
    <row r="42" spans="1:14" customFormat="1" ht="25.05" customHeight="1" x14ac:dyDescent="0.3">
      <c r="A42" s="98" t="s">
        <v>70</v>
      </c>
      <c r="B42" s="98"/>
      <c r="C42" s="98"/>
      <c r="D42" s="98"/>
      <c r="E42" s="98"/>
      <c r="F42" s="98"/>
      <c r="G42" s="98"/>
      <c r="H42" s="98"/>
      <c r="I42" s="48">
        <f>SUM(I43)</f>
        <v>0</v>
      </c>
      <c r="J42" s="99"/>
      <c r="K42" s="99"/>
      <c r="L42" s="99"/>
      <c r="M42" s="99"/>
      <c r="N42" s="4"/>
    </row>
    <row r="43" spans="1:14" customFormat="1" ht="25.05" customHeight="1" x14ac:dyDescent="0.3">
      <c r="A43" s="10"/>
      <c r="B43" s="11" t="s">
        <v>71</v>
      </c>
      <c r="C43" s="34"/>
      <c r="D43" s="11"/>
      <c r="E43" s="11"/>
      <c r="F43" s="11"/>
      <c r="G43" s="11"/>
      <c r="H43" s="11"/>
      <c r="I43" s="12"/>
      <c r="J43" s="13"/>
      <c r="K43" s="11"/>
      <c r="L43" s="11"/>
      <c r="M43" s="43"/>
      <c r="N43" s="4"/>
    </row>
    <row r="44" spans="1:14" customFormat="1" ht="25.05" customHeight="1" x14ac:dyDescent="0.3">
      <c r="A44" s="98" t="s">
        <v>47</v>
      </c>
      <c r="B44" s="98"/>
      <c r="C44" s="98"/>
      <c r="D44" s="98"/>
      <c r="E44" s="98"/>
      <c r="F44" s="98"/>
      <c r="G44" s="98"/>
      <c r="H44" s="98"/>
      <c r="I44" s="48">
        <f>SUM(I45:I53)</f>
        <v>179500</v>
      </c>
      <c r="J44" s="99"/>
      <c r="K44" s="99"/>
      <c r="L44" s="99"/>
      <c r="M44" s="99"/>
      <c r="N44" s="4"/>
    </row>
    <row r="45" spans="1:14" customFormat="1" ht="48.6" x14ac:dyDescent="0.3">
      <c r="A45" s="10" t="s">
        <v>48</v>
      </c>
      <c r="B45" s="11" t="s">
        <v>49</v>
      </c>
      <c r="C45" s="34" t="s">
        <v>50</v>
      </c>
      <c r="D45" s="11" t="s">
        <v>44</v>
      </c>
      <c r="E45" s="11" t="s">
        <v>329</v>
      </c>
      <c r="F45" s="11" t="s">
        <v>144</v>
      </c>
      <c r="G45" s="11"/>
      <c r="H45" s="11"/>
      <c r="I45" s="12">
        <v>0</v>
      </c>
      <c r="J45" s="13"/>
      <c r="K45" s="11" t="s">
        <v>51</v>
      </c>
      <c r="L45" s="11" t="s">
        <v>52</v>
      </c>
      <c r="M45" s="43" t="s">
        <v>53</v>
      </c>
      <c r="N45" s="4"/>
    </row>
    <row r="46" spans="1:14" customFormat="1" ht="48.6" x14ac:dyDescent="0.3">
      <c r="A46" s="10" t="s">
        <v>48</v>
      </c>
      <c r="B46" s="11" t="s">
        <v>54</v>
      </c>
      <c r="C46" s="34" t="s">
        <v>55</v>
      </c>
      <c r="D46" s="11" t="s">
        <v>44</v>
      </c>
      <c r="E46" s="11" t="s">
        <v>329</v>
      </c>
      <c r="F46" s="11" t="s">
        <v>144</v>
      </c>
      <c r="G46" s="11"/>
      <c r="H46" s="11"/>
      <c r="I46" s="12">
        <v>0</v>
      </c>
      <c r="J46" s="13"/>
      <c r="K46" s="11" t="s">
        <v>56</v>
      </c>
      <c r="L46" s="11" t="s">
        <v>52</v>
      </c>
      <c r="M46" s="43" t="s">
        <v>57</v>
      </c>
      <c r="N46" s="4"/>
    </row>
    <row r="47" spans="1:14" customFormat="1" ht="48.6" x14ac:dyDescent="0.3">
      <c r="A47" s="10" t="s">
        <v>48</v>
      </c>
      <c r="B47" s="11" t="s">
        <v>58</v>
      </c>
      <c r="C47" s="34" t="s">
        <v>59</v>
      </c>
      <c r="D47" s="11" t="s">
        <v>44</v>
      </c>
      <c r="E47" s="11" t="s">
        <v>329</v>
      </c>
      <c r="F47" s="11" t="s">
        <v>144</v>
      </c>
      <c r="G47" s="11"/>
      <c r="H47" s="11"/>
      <c r="I47" s="12">
        <v>0</v>
      </c>
      <c r="J47" s="13"/>
      <c r="K47" s="11" t="s">
        <v>60</v>
      </c>
      <c r="L47" s="11" t="s">
        <v>52</v>
      </c>
      <c r="M47" s="43" t="s">
        <v>61</v>
      </c>
      <c r="N47" s="4"/>
    </row>
    <row r="48" spans="1:14" customFormat="1" ht="81" x14ac:dyDescent="0.3">
      <c r="A48" s="46" t="s">
        <v>48</v>
      </c>
      <c r="B48" s="43" t="s">
        <v>62</v>
      </c>
      <c r="C48" s="40" t="s">
        <v>63</v>
      </c>
      <c r="D48" s="43" t="s">
        <v>44</v>
      </c>
      <c r="E48" s="43" t="s">
        <v>329</v>
      </c>
      <c r="F48" s="43" t="s">
        <v>144</v>
      </c>
      <c r="G48" s="43"/>
      <c r="H48" s="43"/>
      <c r="I48" s="44">
        <v>0</v>
      </c>
      <c r="J48" s="49"/>
      <c r="K48" s="43" t="s">
        <v>64</v>
      </c>
      <c r="L48" s="43" t="s">
        <v>52</v>
      </c>
      <c r="M48" s="43" t="s">
        <v>61</v>
      </c>
      <c r="N48" s="4"/>
    </row>
    <row r="49" spans="1:14" customFormat="1" ht="48.6" x14ac:dyDescent="0.3">
      <c r="A49" s="46" t="s">
        <v>48</v>
      </c>
      <c r="B49" s="43" t="s">
        <v>49</v>
      </c>
      <c r="C49" s="40" t="s">
        <v>330</v>
      </c>
      <c r="D49" s="43" t="s">
        <v>40</v>
      </c>
      <c r="E49" s="43" t="s">
        <v>329</v>
      </c>
      <c r="F49" s="43" t="s">
        <v>144</v>
      </c>
      <c r="G49" s="43"/>
      <c r="H49" s="43"/>
      <c r="I49" s="44">
        <v>0</v>
      </c>
      <c r="J49" s="49"/>
      <c r="K49" s="43" t="s">
        <v>51</v>
      </c>
      <c r="L49" s="43" t="s">
        <v>331</v>
      </c>
      <c r="M49" s="43" t="s">
        <v>332</v>
      </c>
      <c r="N49" s="4"/>
    </row>
    <row r="50" spans="1:14" customFormat="1" ht="64.8" x14ac:dyDescent="0.3">
      <c r="A50" s="46" t="s">
        <v>48</v>
      </c>
      <c r="B50" s="43" t="s">
        <v>65</v>
      </c>
      <c r="C50" s="40" t="s">
        <v>66</v>
      </c>
      <c r="D50" s="43" t="s">
        <v>44</v>
      </c>
      <c r="E50" s="43" t="s">
        <v>329</v>
      </c>
      <c r="F50" s="43" t="s">
        <v>67</v>
      </c>
      <c r="G50" s="43"/>
      <c r="H50" s="43"/>
      <c r="I50" s="44">
        <v>0</v>
      </c>
      <c r="J50" s="49"/>
      <c r="K50" s="43" t="s">
        <v>99</v>
      </c>
      <c r="L50" s="43" t="s">
        <v>68</v>
      </c>
      <c r="M50" s="43" t="s">
        <v>69</v>
      </c>
      <c r="N50" s="4"/>
    </row>
    <row r="51" spans="1:14" customFormat="1" ht="64.8" x14ac:dyDescent="0.3">
      <c r="A51" s="46" t="s">
        <v>48</v>
      </c>
      <c r="B51" s="43" t="s">
        <v>100</v>
      </c>
      <c r="C51" s="40" t="s">
        <v>101</v>
      </c>
      <c r="D51" s="43" t="s">
        <v>44</v>
      </c>
      <c r="E51" s="43" t="s">
        <v>329</v>
      </c>
      <c r="F51" s="43" t="s">
        <v>67</v>
      </c>
      <c r="G51" s="43"/>
      <c r="H51" s="43"/>
      <c r="I51" s="44">
        <v>0</v>
      </c>
      <c r="J51" s="49"/>
      <c r="K51" s="43" t="s">
        <v>102</v>
      </c>
      <c r="L51" s="43" t="s">
        <v>68</v>
      </c>
      <c r="M51" s="43" t="s">
        <v>103</v>
      </c>
      <c r="N51" s="4"/>
    </row>
    <row r="52" spans="1:14" customFormat="1" ht="48.6" x14ac:dyDescent="0.3">
      <c r="A52" s="46" t="s">
        <v>48</v>
      </c>
      <c r="B52" s="43" t="s">
        <v>333</v>
      </c>
      <c r="C52" s="40" t="s">
        <v>104</v>
      </c>
      <c r="D52" s="43" t="s">
        <v>42</v>
      </c>
      <c r="E52" s="43" t="s">
        <v>334</v>
      </c>
      <c r="F52" s="43" t="s">
        <v>105</v>
      </c>
      <c r="G52" s="43" t="s">
        <v>43</v>
      </c>
      <c r="H52" s="43" t="s">
        <v>106</v>
      </c>
      <c r="I52" s="44">
        <v>24000</v>
      </c>
      <c r="J52" s="49" t="s">
        <v>118</v>
      </c>
      <c r="K52" s="43" t="s">
        <v>335</v>
      </c>
      <c r="L52" s="43" t="s">
        <v>145</v>
      </c>
      <c r="M52" s="43"/>
      <c r="N52" s="4"/>
    </row>
    <row r="53" spans="1:14" customFormat="1" ht="48.6" x14ac:dyDescent="0.3">
      <c r="A53" s="46" t="s">
        <v>48</v>
      </c>
      <c r="B53" s="43" t="s">
        <v>336</v>
      </c>
      <c r="C53" s="40" t="s">
        <v>104</v>
      </c>
      <c r="D53" s="43" t="s">
        <v>42</v>
      </c>
      <c r="E53" s="43" t="s">
        <v>337</v>
      </c>
      <c r="F53" s="43" t="s">
        <v>105</v>
      </c>
      <c r="G53" s="43" t="s">
        <v>43</v>
      </c>
      <c r="H53" s="43" t="s">
        <v>106</v>
      </c>
      <c r="I53" s="44">
        <v>155500</v>
      </c>
      <c r="J53" s="49" t="s">
        <v>118</v>
      </c>
      <c r="K53" s="43" t="s">
        <v>146</v>
      </c>
      <c r="L53" s="43"/>
      <c r="M53" s="43"/>
      <c r="N53" s="4"/>
    </row>
    <row r="54" spans="1:14" customFormat="1" ht="25.05" customHeight="1" x14ac:dyDescent="0.3">
      <c r="A54" s="98" t="s">
        <v>309</v>
      </c>
      <c r="B54" s="98"/>
      <c r="C54" s="98"/>
      <c r="D54" s="98"/>
      <c r="E54" s="98"/>
      <c r="F54" s="98"/>
      <c r="G54" s="98"/>
      <c r="H54" s="98"/>
      <c r="I54" s="48">
        <f>SUM(I55:I69)</f>
        <v>230700</v>
      </c>
      <c r="J54" s="99"/>
      <c r="K54" s="99"/>
      <c r="L54" s="99"/>
      <c r="M54" s="99"/>
      <c r="N54" s="4"/>
    </row>
    <row r="55" spans="1:14" customFormat="1" ht="162" x14ac:dyDescent="0.3">
      <c r="A55" s="64" t="s">
        <v>473</v>
      </c>
      <c r="B55" s="43" t="s">
        <v>474</v>
      </c>
      <c r="C55" s="40" t="s">
        <v>475</v>
      </c>
      <c r="D55" s="43" t="s">
        <v>42</v>
      </c>
      <c r="E55" s="43" t="s">
        <v>476</v>
      </c>
      <c r="F55" s="43" t="s">
        <v>477</v>
      </c>
      <c r="G55" s="43" t="s">
        <v>43</v>
      </c>
      <c r="H55" s="43" t="s">
        <v>478</v>
      </c>
      <c r="I55" s="44">
        <v>40000</v>
      </c>
      <c r="J55" s="49" t="s">
        <v>479</v>
      </c>
      <c r="K55" s="43" t="s">
        <v>480</v>
      </c>
      <c r="L55" s="43" t="s">
        <v>481</v>
      </c>
      <c r="M55" s="43" t="s">
        <v>482</v>
      </c>
      <c r="N55" s="4"/>
    </row>
    <row r="56" spans="1:14" customFormat="1" ht="162" x14ac:dyDescent="0.3">
      <c r="A56" s="64" t="s">
        <v>473</v>
      </c>
      <c r="B56" s="43" t="s">
        <v>483</v>
      </c>
      <c r="C56" s="40" t="s">
        <v>484</v>
      </c>
      <c r="D56" s="43" t="s">
        <v>42</v>
      </c>
      <c r="E56" s="43" t="s">
        <v>485</v>
      </c>
      <c r="F56" s="43" t="s">
        <v>477</v>
      </c>
      <c r="G56" s="43" t="s">
        <v>43</v>
      </c>
      <c r="H56" s="43" t="s">
        <v>478</v>
      </c>
      <c r="I56" s="44">
        <v>19000</v>
      </c>
      <c r="J56" s="49" t="s">
        <v>486</v>
      </c>
      <c r="K56" s="43" t="s">
        <v>480</v>
      </c>
      <c r="L56" s="43" t="s">
        <v>487</v>
      </c>
      <c r="M56" s="43" t="s">
        <v>488</v>
      </c>
      <c r="N56" s="4"/>
    </row>
    <row r="57" spans="1:14" customFormat="1" ht="340.2" x14ac:dyDescent="0.3">
      <c r="A57" s="64" t="s">
        <v>473</v>
      </c>
      <c r="B57" s="43" t="s">
        <v>119</v>
      </c>
      <c r="C57" s="40" t="s">
        <v>120</v>
      </c>
      <c r="D57" s="43" t="s">
        <v>121</v>
      </c>
      <c r="E57" s="43" t="s">
        <v>122</v>
      </c>
      <c r="F57" s="43" t="s">
        <v>477</v>
      </c>
      <c r="G57" s="43" t="s">
        <v>43</v>
      </c>
      <c r="H57" s="43" t="s">
        <v>478</v>
      </c>
      <c r="I57" s="44">
        <v>40000</v>
      </c>
      <c r="J57" s="49" t="s">
        <v>123</v>
      </c>
      <c r="K57" s="43" t="s">
        <v>124</v>
      </c>
      <c r="L57" s="43" t="s">
        <v>125</v>
      </c>
      <c r="M57" s="43" t="s">
        <v>489</v>
      </c>
      <c r="N57" s="4"/>
    </row>
    <row r="58" spans="1:14" customFormat="1" ht="97.2" x14ac:dyDescent="0.3">
      <c r="A58" s="64" t="s">
        <v>473</v>
      </c>
      <c r="B58" s="43" t="s">
        <v>490</v>
      </c>
      <c r="C58" s="40" t="s">
        <v>490</v>
      </c>
      <c r="D58" s="43" t="s">
        <v>121</v>
      </c>
      <c r="E58" s="43" t="s">
        <v>491</v>
      </c>
      <c r="F58" s="43" t="s">
        <v>492</v>
      </c>
      <c r="G58" s="43" t="s">
        <v>43</v>
      </c>
      <c r="H58" s="43" t="s">
        <v>493</v>
      </c>
      <c r="I58" s="44">
        <v>8190</v>
      </c>
      <c r="J58" s="49" t="s">
        <v>494</v>
      </c>
      <c r="K58" s="43" t="s">
        <v>495</v>
      </c>
      <c r="L58" s="43" t="s">
        <v>496</v>
      </c>
      <c r="M58" s="43" t="s">
        <v>497</v>
      </c>
      <c r="N58" s="4"/>
    </row>
    <row r="59" spans="1:14" customFormat="1" ht="97.2" x14ac:dyDescent="0.3">
      <c r="A59" s="64" t="s">
        <v>473</v>
      </c>
      <c r="B59" s="43" t="s">
        <v>498</v>
      </c>
      <c r="C59" s="40" t="s">
        <v>498</v>
      </c>
      <c r="D59" s="43" t="s">
        <v>121</v>
      </c>
      <c r="E59" s="43" t="s">
        <v>491</v>
      </c>
      <c r="F59" s="43" t="s">
        <v>492</v>
      </c>
      <c r="G59" s="43" t="s">
        <v>43</v>
      </c>
      <c r="H59" s="43" t="s">
        <v>493</v>
      </c>
      <c r="I59" s="44">
        <v>8190</v>
      </c>
      <c r="J59" s="49" t="s">
        <v>494</v>
      </c>
      <c r="K59" s="43" t="s">
        <v>495</v>
      </c>
      <c r="L59" s="43" t="s">
        <v>496</v>
      </c>
      <c r="M59" s="43" t="s">
        <v>497</v>
      </c>
      <c r="N59" s="4"/>
    </row>
    <row r="60" spans="1:14" customFormat="1" ht="81" x14ac:dyDescent="0.3">
      <c r="A60" s="64" t="s">
        <v>499</v>
      </c>
      <c r="B60" s="43" t="s">
        <v>500</v>
      </c>
      <c r="C60" s="40" t="s">
        <v>501</v>
      </c>
      <c r="D60" s="43" t="s">
        <v>42</v>
      </c>
      <c r="E60" s="43" t="s">
        <v>502</v>
      </c>
      <c r="F60" s="43" t="s">
        <v>503</v>
      </c>
      <c r="G60" s="43" t="s">
        <v>43</v>
      </c>
      <c r="H60" s="43" t="s">
        <v>504</v>
      </c>
      <c r="I60" s="44">
        <v>20000</v>
      </c>
      <c r="J60" s="49" t="s">
        <v>505</v>
      </c>
      <c r="K60" s="43" t="s">
        <v>506</v>
      </c>
      <c r="L60" s="43" t="s">
        <v>507</v>
      </c>
      <c r="M60" s="43"/>
      <c r="N60" s="4"/>
    </row>
    <row r="61" spans="1:14" customFormat="1" ht="81" x14ac:dyDescent="0.3">
      <c r="A61" s="64" t="s">
        <v>499</v>
      </c>
      <c r="B61" s="43" t="s">
        <v>508</v>
      </c>
      <c r="C61" s="40" t="s">
        <v>501</v>
      </c>
      <c r="D61" s="43" t="s">
        <v>42</v>
      </c>
      <c r="E61" s="43" t="s">
        <v>509</v>
      </c>
      <c r="F61" s="43" t="s">
        <v>503</v>
      </c>
      <c r="G61" s="43" t="s">
        <v>43</v>
      </c>
      <c r="H61" s="43" t="s">
        <v>504</v>
      </c>
      <c r="I61" s="44">
        <v>20000</v>
      </c>
      <c r="J61" s="49" t="s">
        <v>505</v>
      </c>
      <c r="K61" s="43" t="s">
        <v>506</v>
      </c>
      <c r="L61" s="43" t="s">
        <v>507</v>
      </c>
      <c r="M61" s="43"/>
      <c r="N61" s="4"/>
    </row>
    <row r="62" spans="1:14" customFormat="1" ht="178.2" x14ac:dyDescent="0.3">
      <c r="A62" s="64" t="s">
        <v>548</v>
      </c>
      <c r="B62" s="43" t="s">
        <v>510</v>
      </c>
      <c r="C62" s="40" t="s">
        <v>511</v>
      </c>
      <c r="D62" s="43" t="s">
        <v>42</v>
      </c>
      <c r="E62" s="43" t="s">
        <v>512</v>
      </c>
      <c r="F62" s="43" t="s">
        <v>503</v>
      </c>
      <c r="G62" s="43" t="s">
        <v>43</v>
      </c>
      <c r="H62" s="43" t="s">
        <v>513</v>
      </c>
      <c r="I62" s="44">
        <v>12547</v>
      </c>
      <c r="J62" s="49" t="s">
        <v>514</v>
      </c>
      <c r="K62" s="43" t="s">
        <v>549</v>
      </c>
      <c r="L62" s="43" t="s">
        <v>515</v>
      </c>
      <c r="M62" s="43" t="s">
        <v>516</v>
      </c>
      <c r="N62" s="4"/>
    </row>
    <row r="63" spans="1:14" customFormat="1" ht="48.6" customHeight="1" x14ac:dyDescent="0.3">
      <c r="A63" s="108" t="s">
        <v>517</v>
      </c>
      <c r="B63" s="95" t="s">
        <v>518</v>
      </c>
      <c r="C63" s="95" t="s">
        <v>519</v>
      </c>
      <c r="D63" s="43" t="s">
        <v>40</v>
      </c>
      <c r="E63" s="43" t="s">
        <v>520</v>
      </c>
      <c r="F63" s="95" t="s">
        <v>503</v>
      </c>
      <c r="G63" s="95" t="s">
        <v>43</v>
      </c>
      <c r="H63" s="95" t="s">
        <v>521</v>
      </c>
      <c r="I63" s="111">
        <v>54773</v>
      </c>
      <c r="J63" s="95" t="s">
        <v>522</v>
      </c>
      <c r="K63" s="95" t="s">
        <v>523</v>
      </c>
      <c r="L63" s="43" t="s">
        <v>524</v>
      </c>
      <c r="M63" s="95" t="s">
        <v>525</v>
      </c>
      <c r="N63" s="4"/>
    </row>
    <row r="64" spans="1:14" customFormat="1" ht="48.6" x14ac:dyDescent="0.3">
      <c r="A64" s="109"/>
      <c r="B64" s="96"/>
      <c r="C64" s="96"/>
      <c r="D64" s="43" t="s">
        <v>40</v>
      </c>
      <c r="E64" s="43" t="s">
        <v>520</v>
      </c>
      <c r="F64" s="96"/>
      <c r="G64" s="96"/>
      <c r="H64" s="96"/>
      <c r="I64" s="113"/>
      <c r="J64" s="96"/>
      <c r="K64" s="96"/>
      <c r="L64" s="43" t="s">
        <v>526</v>
      </c>
      <c r="M64" s="96"/>
      <c r="N64" s="4"/>
    </row>
    <row r="65" spans="1:14" customFormat="1" ht="32.4" x14ac:dyDescent="0.3">
      <c r="A65" s="109"/>
      <c r="B65" s="96"/>
      <c r="C65" s="96"/>
      <c r="D65" s="43" t="s">
        <v>527</v>
      </c>
      <c r="E65" s="43" t="s">
        <v>528</v>
      </c>
      <c r="F65" s="96"/>
      <c r="G65" s="96"/>
      <c r="H65" s="96"/>
      <c r="I65" s="113"/>
      <c r="J65" s="96"/>
      <c r="K65" s="96"/>
      <c r="L65" s="43" t="s">
        <v>529</v>
      </c>
      <c r="M65" s="96"/>
      <c r="N65" s="4"/>
    </row>
    <row r="66" spans="1:14" customFormat="1" ht="32.4" x14ac:dyDescent="0.3">
      <c r="A66" s="109"/>
      <c r="B66" s="96"/>
      <c r="C66" s="96"/>
      <c r="D66" s="43" t="s">
        <v>527</v>
      </c>
      <c r="E66" s="43" t="s">
        <v>528</v>
      </c>
      <c r="F66" s="96"/>
      <c r="G66" s="96"/>
      <c r="H66" s="96"/>
      <c r="I66" s="113"/>
      <c r="J66" s="96"/>
      <c r="K66" s="96"/>
      <c r="L66" s="43" t="s">
        <v>530</v>
      </c>
      <c r="M66" s="96"/>
      <c r="N66" s="4"/>
    </row>
    <row r="67" spans="1:14" customFormat="1" ht="48.6" x14ac:dyDescent="0.3">
      <c r="A67" s="109"/>
      <c r="B67" s="96"/>
      <c r="C67" s="96"/>
      <c r="D67" s="43" t="s">
        <v>42</v>
      </c>
      <c r="E67" s="43" t="s">
        <v>531</v>
      </c>
      <c r="F67" s="96"/>
      <c r="G67" s="96"/>
      <c r="H67" s="96"/>
      <c r="I67" s="113"/>
      <c r="J67" s="96"/>
      <c r="K67" s="96"/>
      <c r="L67" s="43" t="s">
        <v>532</v>
      </c>
      <c r="M67" s="96"/>
      <c r="N67" s="4"/>
    </row>
    <row r="68" spans="1:14" customFormat="1" ht="48.6" x14ac:dyDescent="0.3">
      <c r="A68" s="110"/>
      <c r="B68" s="97"/>
      <c r="C68" s="97"/>
      <c r="D68" s="43" t="s">
        <v>42</v>
      </c>
      <c r="E68" s="43" t="s">
        <v>533</v>
      </c>
      <c r="F68" s="97"/>
      <c r="G68" s="97"/>
      <c r="H68" s="97"/>
      <c r="I68" s="112"/>
      <c r="J68" s="97"/>
      <c r="K68" s="97"/>
      <c r="L68" s="43" t="s">
        <v>115</v>
      </c>
      <c r="M68" s="97"/>
      <c r="N68" s="4"/>
    </row>
    <row r="69" spans="1:14" customFormat="1" ht="81" x14ac:dyDescent="0.3">
      <c r="A69" s="64" t="s">
        <v>534</v>
      </c>
      <c r="B69" s="43" t="s">
        <v>535</v>
      </c>
      <c r="C69" s="40" t="s">
        <v>536</v>
      </c>
      <c r="D69" s="43" t="s">
        <v>42</v>
      </c>
      <c r="E69" s="43" t="s">
        <v>537</v>
      </c>
      <c r="F69" s="43" t="s">
        <v>538</v>
      </c>
      <c r="G69" s="43" t="s">
        <v>43</v>
      </c>
      <c r="H69" s="43" t="s">
        <v>539</v>
      </c>
      <c r="I69" s="44">
        <v>8000</v>
      </c>
      <c r="J69" s="49" t="s">
        <v>540</v>
      </c>
      <c r="K69" s="43" t="s">
        <v>541</v>
      </c>
      <c r="L69" s="43" t="s">
        <v>542</v>
      </c>
      <c r="M69" s="43" t="s">
        <v>543</v>
      </c>
      <c r="N69" s="4"/>
    </row>
    <row r="70" spans="1:14" customFormat="1" ht="25.05" customHeight="1" x14ac:dyDescent="0.3">
      <c r="A70" s="98" t="s">
        <v>72</v>
      </c>
      <c r="B70" s="98"/>
      <c r="C70" s="98"/>
      <c r="D70" s="98"/>
      <c r="E70" s="98"/>
      <c r="F70" s="98"/>
      <c r="G70" s="98"/>
      <c r="H70" s="98"/>
      <c r="I70" s="48">
        <f>SUM(I71:I71)</f>
        <v>148622</v>
      </c>
      <c r="J70" s="99"/>
      <c r="K70" s="99"/>
      <c r="L70" s="99"/>
      <c r="M70" s="99"/>
      <c r="N70" s="4"/>
    </row>
    <row r="71" spans="1:14" customFormat="1" ht="97.2" x14ac:dyDescent="0.3">
      <c r="A71" s="46" t="s">
        <v>352</v>
      </c>
      <c r="B71" s="43" t="s">
        <v>155</v>
      </c>
      <c r="C71" s="40" t="s">
        <v>156</v>
      </c>
      <c r="D71" s="43" t="s">
        <v>42</v>
      </c>
      <c r="E71" s="43" t="s">
        <v>353</v>
      </c>
      <c r="F71" s="43" t="s">
        <v>116</v>
      </c>
      <c r="G71" s="43" t="s">
        <v>43</v>
      </c>
      <c r="H71" s="43" t="s">
        <v>107</v>
      </c>
      <c r="I71" s="44">
        <v>148622</v>
      </c>
      <c r="J71" s="49" t="s">
        <v>157</v>
      </c>
      <c r="K71" s="43" t="s">
        <v>158</v>
      </c>
      <c r="L71" s="43" t="s">
        <v>159</v>
      </c>
      <c r="M71" s="43"/>
      <c r="N71" s="4"/>
    </row>
    <row r="72" spans="1:14" customFormat="1" ht="25.05" customHeight="1" x14ac:dyDescent="0.3">
      <c r="A72" s="98" t="s">
        <v>73</v>
      </c>
      <c r="B72" s="98"/>
      <c r="C72" s="98"/>
      <c r="D72" s="98"/>
      <c r="E72" s="98"/>
      <c r="F72" s="98"/>
      <c r="G72" s="98"/>
      <c r="H72" s="98"/>
      <c r="I72" s="48">
        <f>SUM(I73:I73)</f>
        <v>0</v>
      </c>
      <c r="J72" s="99"/>
      <c r="K72" s="99"/>
      <c r="L72" s="99"/>
      <c r="M72" s="99"/>
      <c r="N72" s="4"/>
    </row>
    <row r="73" spans="1:14" customFormat="1" ht="25.05" customHeight="1" x14ac:dyDescent="0.3">
      <c r="A73" s="64"/>
      <c r="B73" s="43" t="s">
        <v>71</v>
      </c>
      <c r="C73" s="40"/>
      <c r="D73" s="43"/>
      <c r="E73" s="43"/>
      <c r="F73" s="43"/>
      <c r="G73" s="43"/>
      <c r="H73" s="43"/>
      <c r="I73" s="44"/>
      <c r="J73" s="49"/>
      <c r="K73" s="43"/>
      <c r="L73" s="43"/>
      <c r="M73" s="43"/>
      <c r="N73" s="4"/>
    </row>
    <row r="74" spans="1:14" customFormat="1" ht="25.05" customHeight="1" x14ac:dyDescent="0.3">
      <c r="A74" s="98" t="s">
        <v>74</v>
      </c>
      <c r="B74" s="98"/>
      <c r="C74" s="98"/>
      <c r="D74" s="98"/>
      <c r="E74" s="98"/>
      <c r="F74" s="98"/>
      <c r="G74" s="98"/>
      <c r="H74" s="98"/>
      <c r="I74" s="48">
        <f>SUM(I75)</f>
        <v>0</v>
      </c>
      <c r="J74" s="99"/>
      <c r="K74" s="99"/>
      <c r="L74" s="99"/>
      <c r="M74" s="99"/>
      <c r="N74" s="4"/>
    </row>
    <row r="75" spans="1:14" customFormat="1" ht="25.05" customHeight="1" x14ac:dyDescent="0.3">
      <c r="A75" s="46"/>
      <c r="B75" s="43" t="s">
        <v>71</v>
      </c>
      <c r="C75" s="40"/>
      <c r="D75" s="43"/>
      <c r="E75" s="43"/>
      <c r="F75" s="43"/>
      <c r="G75" s="43"/>
      <c r="H75" s="43"/>
      <c r="I75" s="44"/>
      <c r="J75" s="45"/>
      <c r="K75" s="43"/>
      <c r="L75" s="43"/>
      <c r="M75" s="43"/>
      <c r="N75" s="4"/>
    </row>
    <row r="76" spans="1:14" customFormat="1" ht="25.05" customHeight="1" x14ac:dyDescent="0.3">
      <c r="A76" s="103" t="s">
        <v>75</v>
      </c>
      <c r="B76" s="103"/>
      <c r="C76" s="103"/>
      <c r="D76" s="103"/>
      <c r="E76" s="103"/>
      <c r="F76" s="103"/>
      <c r="G76" s="103"/>
      <c r="H76" s="103"/>
      <c r="I76" s="22">
        <f>I77+I153+I155+I173+I175+I177</f>
        <v>12631716</v>
      </c>
      <c r="J76" s="100"/>
      <c r="K76" s="100"/>
      <c r="L76" s="100"/>
      <c r="M76" s="100"/>
      <c r="N76" s="4"/>
    </row>
    <row r="77" spans="1:14" customFormat="1" ht="25.05" customHeight="1" x14ac:dyDescent="0.3">
      <c r="A77" s="101" t="s">
        <v>76</v>
      </c>
      <c r="B77" s="101"/>
      <c r="C77" s="101"/>
      <c r="D77" s="101"/>
      <c r="E77" s="101"/>
      <c r="F77" s="101"/>
      <c r="G77" s="101"/>
      <c r="H77" s="101"/>
      <c r="I77" s="22">
        <f>I78+I149+I151</f>
        <v>8380776</v>
      </c>
      <c r="J77" s="100"/>
      <c r="K77" s="100"/>
      <c r="L77" s="100"/>
      <c r="M77" s="100"/>
      <c r="N77" s="4"/>
    </row>
    <row r="78" spans="1:14" customFormat="1" ht="25.05" customHeight="1" x14ac:dyDescent="0.3">
      <c r="A78" s="101" t="s">
        <v>77</v>
      </c>
      <c r="B78" s="101"/>
      <c r="C78" s="101"/>
      <c r="D78" s="101"/>
      <c r="E78" s="101"/>
      <c r="F78" s="101"/>
      <c r="G78" s="101"/>
      <c r="H78" s="101"/>
      <c r="I78" s="22">
        <f>SUM(I79:I148)</f>
        <v>8380776</v>
      </c>
      <c r="J78" s="100"/>
      <c r="K78" s="100"/>
      <c r="L78" s="100"/>
      <c r="M78" s="100"/>
      <c r="N78" s="1"/>
    </row>
    <row r="79" spans="1:14" customFormat="1" ht="113.4" x14ac:dyDescent="0.3">
      <c r="A79" s="35" t="s">
        <v>166</v>
      </c>
      <c r="B79" s="36" t="s">
        <v>192</v>
      </c>
      <c r="C79" s="39" t="s">
        <v>193</v>
      </c>
      <c r="D79" s="36" t="s">
        <v>44</v>
      </c>
      <c r="E79" s="36" t="s">
        <v>550</v>
      </c>
      <c r="F79" s="36" t="s">
        <v>169</v>
      </c>
      <c r="G79" s="36" t="s">
        <v>170</v>
      </c>
      <c r="H79" s="36" t="s">
        <v>171</v>
      </c>
      <c r="I79" s="37">
        <v>0</v>
      </c>
      <c r="J79" s="38" t="s">
        <v>190</v>
      </c>
      <c r="K79" s="36" t="s">
        <v>194</v>
      </c>
      <c r="L79" s="36" t="s">
        <v>195</v>
      </c>
      <c r="M79" s="43" t="s">
        <v>196</v>
      </c>
      <c r="N79" s="1"/>
    </row>
    <row r="80" spans="1:14" customFormat="1" ht="259.2" x14ac:dyDescent="0.3">
      <c r="A80" s="46" t="s">
        <v>166</v>
      </c>
      <c r="B80" s="43" t="s">
        <v>197</v>
      </c>
      <c r="C80" s="40" t="s">
        <v>198</v>
      </c>
      <c r="D80" s="43" t="s">
        <v>44</v>
      </c>
      <c r="E80" s="43" t="s">
        <v>551</v>
      </c>
      <c r="F80" s="43" t="s">
        <v>169</v>
      </c>
      <c r="G80" s="43" t="s">
        <v>170</v>
      </c>
      <c r="H80" s="43" t="s">
        <v>171</v>
      </c>
      <c r="I80" s="44">
        <v>352314</v>
      </c>
      <c r="J80" s="49" t="s">
        <v>199</v>
      </c>
      <c r="K80" s="43" t="s">
        <v>200</v>
      </c>
      <c r="L80" s="43" t="s">
        <v>202</v>
      </c>
      <c r="M80" s="43" t="s">
        <v>203</v>
      </c>
      <c r="N80" s="1"/>
    </row>
    <row r="81" spans="1:14" customFormat="1" ht="162" x14ac:dyDescent="0.3">
      <c r="A81" s="64" t="s">
        <v>166</v>
      </c>
      <c r="B81" s="43" t="s">
        <v>197</v>
      </c>
      <c r="C81" s="40" t="s">
        <v>198</v>
      </c>
      <c r="D81" s="43" t="s">
        <v>42</v>
      </c>
      <c r="E81" s="43" t="s">
        <v>552</v>
      </c>
      <c r="F81" s="43" t="s">
        <v>169</v>
      </c>
      <c r="G81" s="43" t="s">
        <v>170</v>
      </c>
      <c r="H81" s="43" t="s">
        <v>171</v>
      </c>
      <c r="I81" s="44">
        <v>0</v>
      </c>
      <c r="J81" s="49" t="s">
        <v>199</v>
      </c>
      <c r="K81" s="43" t="s">
        <v>200</v>
      </c>
      <c r="L81" s="43" t="s">
        <v>553</v>
      </c>
      <c r="M81" s="43" t="s">
        <v>201</v>
      </c>
      <c r="N81" s="1"/>
    </row>
    <row r="82" spans="1:14" customFormat="1" ht="129.6" x14ac:dyDescent="0.3">
      <c r="A82" s="64" t="s">
        <v>166</v>
      </c>
      <c r="B82" s="43" t="s">
        <v>197</v>
      </c>
      <c r="C82" s="40" t="s">
        <v>198</v>
      </c>
      <c r="D82" s="43" t="s">
        <v>42</v>
      </c>
      <c r="E82" s="43" t="s">
        <v>554</v>
      </c>
      <c r="F82" s="43" t="s">
        <v>169</v>
      </c>
      <c r="G82" s="43" t="s">
        <v>170</v>
      </c>
      <c r="H82" s="43" t="s">
        <v>171</v>
      </c>
      <c r="I82" s="44">
        <v>153500</v>
      </c>
      <c r="J82" s="49" t="s">
        <v>199</v>
      </c>
      <c r="K82" s="43" t="s">
        <v>200</v>
      </c>
      <c r="L82" s="43" t="s">
        <v>348</v>
      </c>
      <c r="M82" s="43" t="s">
        <v>206</v>
      </c>
      <c r="N82" s="1"/>
    </row>
    <row r="83" spans="1:14" customFormat="1" ht="113.4" x14ac:dyDescent="0.3">
      <c r="A83" s="64" t="s">
        <v>166</v>
      </c>
      <c r="B83" s="43" t="s">
        <v>197</v>
      </c>
      <c r="C83" s="40" t="s">
        <v>198</v>
      </c>
      <c r="D83" s="43" t="s">
        <v>42</v>
      </c>
      <c r="E83" s="43" t="s">
        <v>555</v>
      </c>
      <c r="F83" s="43" t="s">
        <v>169</v>
      </c>
      <c r="G83" s="43" t="s">
        <v>170</v>
      </c>
      <c r="H83" s="43" t="s">
        <v>171</v>
      </c>
      <c r="I83" s="44">
        <v>4586</v>
      </c>
      <c r="J83" s="49" t="s">
        <v>199</v>
      </c>
      <c r="K83" s="43" t="s">
        <v>200</v>
      </c>
      <c r="L83" s="43" t="s">
        <v>207</v>
      </c>
      <c r="M83" s="43" t="s">
        <v>208</v>
      </c>
      <c r="N83" s="1"/>
    </row>
    <row r="84" spans="1:14" customFormat="1" ht="129.6" x14ac:dyDescent="0.3">
      <c r="A84" s="64" t="s">
        <v>166</v>
      </c>
      <c r="B84" s="43" t="s">
        <v>197</v>
      </c>
      <c r="C84" s="40" t="s">
        <v>198</v>
      </c>
      <c r="D84" s="43" t="s">
        <v>42</v>
      </c>
      <c r="E84" s="43" t="s">
        <v>555</v>
      </c>
      <c r="F84" s="43" t="s">
        <v>169</v>
      </c>
      <c r="G84" s="43" t="s">
        <v>170</v>
      </c>
      <c r="H84" s="43" t="s">
        <v>171</v>
      </c>
      <c r="I84" s="44">
        <v>38357</v>
      </c>
      <c r="J84" s="49" t="s">
        <v>199</v>
      </c>
      <c r="K84" s="43" t="s">
        <v>200</v>
      </c>
      <c r="L84" s="43" t="s">
        <v>209</v>
      </c>
      <c r="M84" s="43" t="s">
        <v>210</v>
      </c>
      <c r="N84" s="1"/>
    </row>
    <row r="85" spans="1:14" customFormat="1" ht="129.6" x14ac:dyDescent="0.3">
      <c r="A85" s="64" t="s">
        <v>166</v>
      </c>
      <c r="B85" s="43" t="s">
        <v>197</v>
      </c>
      <c r="C85" s="40" t="s">
        <v>198</v>
      </c>
      <c r="D85" s="43" t="s">
        <v>42</v>
      </c>
      <c r="E85" s="43" t="s">
        <v>554</v>
      </c>
      <c r="F85" s="43" t="s">
        <v>169</v>
      </c>
      <c r="G85" s="43" t="s">
        <v>170</v>
      </c>
      <c r="H85" s="43" t="s">
        <v>171</v>
      </c>
      <c r="I85" s="44">
        <v>76714</v>
      </c>
      <c r="J85" s="49" t="s">
        <v>199</v>
      </c>
      <c r="K85" s="43" t="s">
        <v>200</v>
      </c>
      <c r="L85" s="43" t="s">
        <v>211</v>
      </c>
      <c r="M85" s="43" t="s">
        <v>212</v>
      </c>
      <c r="N85" s="1"/>
    </row>
    <row r="86" spans="1:14" customFormat="1" ht="129.6" x14ac:dyDescent="0.3">
      <c r="A86" s="64" t="s">
        <v>166</v>
      </c>
      <c r="B86" s="43" t="s">
        <v>197</v>
      </c>
      <c r="C86" s="40" t="s">
        <v>198</v>
      </c>
      <c r="D86" s="43" t="s">
        <v>42</v>
      </c>
      <c r="E86" s="43" t="s">
        <v>555</v>
      </c>
      <c r="F86" s="43" t="s">
        <v>169</v>
      </c>
      <c r="G86" s="43" t="s">
        <v>170</v>
      </c>
      <c r="H86" s="43" t="s">
        <v>171</v>
      </c>
      <c r="I86" s="44">
        <v>49886</v>
      </c>
      <c r="J86" s="49" t="s">
        <v>199</v>
      </c>
      <c r="K86" s="43" t="s">
        <v>200</v>
      </c>
      <c r="L86" s="43" t="s">
        <v>213</v>
      </c>
      <c r="M86" s="43" t="s">
        <v>214</v>
      </c>
      <c r="N86" s="1"/>
    </row>
    <row r="87" spans="1:14" customFormat="1" ht="113.4" x14ac:dyDescent="0.3">
      <c r="A87" s="64" t="s">
        <v>166</v>
      </c>
      <c r="B87" s="43" t="s">
        <v>197</v>
      </c>
      <c r="C87" s="40" t="s">
        <v>198</v>
      </c>
      <c r="D87" s="43" t="s">
        <v>42</v>
      </c>
      <c r="E87" s="43" t="s">
        <v>555</v>
      </c>
      <c r="F87" s="43" t="s">
        <v>169</v>
      </c>
      <c r="G87" s="43" t="s">
        <v>170</v>
      </c>
      <c r="H87" s="43" t="s">
        <v>171</v>
      </c>
      <c r="I87" s="44">
        <v>23014</v>
      </c>
      <c r="J87" s="49" t="s">
        <v>199</v>
      </c>
      <c r="K87" s="43" t="s">
        <v>200</v>
      </c>
      <c r="L87" s="43" t="s">
        <v>215</v>
      </c>
      <c r="M87" s="43" t="s">
        <v>216</v>
      </c>
      <c r="N87" s="1"/>
    </row>
    <row r="88" spans="1:14" customFormat="1" ht="113.4" x14ac:dyDescent="0.3">
      <c r="A88" s="64" t="s">
        <v>166</v>
      </c>
      <c r="B88" s="43" t="s">
        <v>197</v>
      </c>
      <c r="C88" s="40" t="s">
        <v>198</v>
      </c>
      <c r="D88" s="43" t="s">
        <v>42</v>
      </c>
      <c r="E88" s="43" t="s">
        <v>555</v>
      </c>
      <c r="F88" s="43" t="s">
        <v>169</v>
      </c>
      <c r="G88" s="43" t="s">
        <v>170</v>
      </c>
      <c r="H88" s="43" t="s">
        <v>171</v>
      </c>
      <c r="I88" s="44">
        <v>23014</v>
      </c>
      <c r="J88" s="49" t="s">
        <v>199</v>
      </c>
      <c r="K88" s="43" t="s">
        <v>200</v>
      </c>
      <c r="L88" s="43" t="s">
        <v>556</v>
      </c>
      <c r="M88" s="43" t="s">
        <v>216</v>
      </c>
      <c r="N88" s="1"/>
    </row>
    <row r="89" spans="1:14" customFormat="1" ht="97.2" x14ac:dyDescent="0.3">
      <c r="A89" s="64" t="s">
        <v>166</v>
      </c>
      <c r="B89" s="43" t="s">
        <v>197</v>
      </c>
      <c r="C89" s="40" t="s">
        <v>198</v>
      </c>
      <c r="D89" s="43" t="s">
        <v>42</v>
      </c>
      <c r="E89" s="43" t="s">
        <v>557</v>
      </c>
      <c r="F89" s="43" t="s">
        <v>169</v>
      </c>
      <c r="G89" s="43" t="s">
        <v>170</v>
      </c>
      <c r="H89" s="43" t="s">
        <v>171</v>
      </c>
      <c r="I89" s="44">
        <v>35800</v>
      </c>
      <c r="J89" s="49" t="s">
        <v>199</v>
      </c>
      <c r="K89" s="43" t="s">
        <v>200</v>
      </c>
      <c r="L89" s="43" t="s">
        <v>558</v>
      </c>
      <c r="M89" s="43"/>
      <c r="N89" s="1"/>
    </row>
    <row r="90" spans="1:14" customFormat="1" ht="81" x14ac:dyDescent="0.3">
      <c r="A90" s="64" t="s">
        <v>166</v>
      </c>
      <c r="B90" s="43" t="s">
        <v>197</v>
      </c>
      <c r="C90" s="40" t="s">
        <v>198</v>
      </c>
      <c r="D90" s="43" t="s">
        <v>42</v>
      </c>
      <c r="E90" s="43" t="s">
        <v>559</v>
      </c>
      <c r="F90" s="43" t="s">
        <v>169</v>
      </c>
      <c r="G90" s="43" t="s">
        <v>170</v>
      </c>
      <c r="H90" s="43" t="s">
        <v>171</v>
      </c>
      <c r="I90" s="44">
        <v>19200</v>
      </c>
      <c r="J90" s="49" t="s">
        <v>199</v>
      </c>
      <c r="K90" s="43" t="s">
        <v>200</v>
      </c>
      <c r="L90" s="43" t="s">
        <v>560</v>
      </c>
      <c r="M90" s="117" t="s">
        <v>177</v>
      </c>
      <c r="N90" s="1"/>
    </row>
    <row r="91" spans="1:14" customFormat="1" ht="97.2" x14ac:dyDescent="0.3">
      <c r="A91" s="64" t="s">
        <v>166</v>
      </c>
      <c r="B91" s="43" t="s">
        <v>197</v>
      </c>
      <c r="C91" s="40" t="s">
        <v>198</v>
      </c>
      <c r="D91" s="43" t="s">
        <v>42</v>
      </c>
      <c r="E91" s="43" t="s">
        <v>561</v>
      </c>
      <c r="F91" s="43" t="s">
        <v>169</v>
      </c>
      <c r="G91" s="43" t="s">
        <v>170</v>
      </c>
      <c r="H91" s="43" t="s">
        <v>171</v>
      </c>
      <c r="I91" s="44">
        <v>0</v>
      </c>
      <c r="J91" s="49" t="s">
        <v>199</v>
      </c>
      <c r="K91" s="43" t="s">
        <v>200</v>
      </c>
      <c r="L91" s="43" t="s">
        <v>205</v>
      </c>
      <c r="M91" s="43" t="s">
        <v>204</v>
      </c>
      <c r="N91" s="1"/>
    </row>
    <row r="92" spans="1:14" customFormat="1" ht="178.2" x14ac:dyDescent="0.3">
      <c r="A92" s="64" t="s">
        <v>166</v>
      </c>
      <c r="B92" s="43" t="s">
        <v>188</v>
      </c>
      <c r="C92" s="40" t="s">
        <v>189</v>
      </c>
      <c r="D92" s="43" t="s">
        <v>40</v>
      </c>
      <c r="E92" s="43" t="s">
        <v>562</v>
      </c>
      <c r="F92" s="43" t="s">
        <v>169</v>
      </c>
      <c r="G92" s="43" t="s">
        <v>170</v>
      </c>
      <c r="H92" s="43" t="s">
        <v>171</v>
      </c>
      <c r="I92" s="44">
        <v>914472</v>
      </c>
      <c r="J92" s="49" t="s">
        <v>190</v>
      </c>
      <c r="K92" s="43" t="s">
        <v>191</v>
      </c>
      <c r="L92" s="43" t="s">
        <v>563</v>
      </c>
      <c r="M92" s="43"/>
      <c r="N92" s="1"/>
    </row>
    <row r="93" spans="1:14" customFormat="1" ht="97.2" x14ac:dyDescent="0.3">
      <c r="A93" s="64" t="s">
        <v>166</v>
      </c>
      <c r="B93" s="43" t="s">
        <v>188</v>
      </c>
      <c r="C93" s="40" t="s">
        <v>189</v>
      </c>
      <c r="D93" s="43" t="s">
        <v>42</v>
      </c>
      <c r="E93" s="43" t="s">
        <v>564</v>
      </c>
      <c r="F93" s="43" t="s">
        <v>169</v>
      </c>
      <c r="G93" s="43" t="s">
        <v>170</v>
      </c>
      <c r="H93" s="43" t="s">
        <v>171</v>
      </c>
      <c r="I93" s="44">
        <v>263583</v>
      </c>
      <c r="J93" s="49" t="s">
        <v>190</v>
      </c>
      <c r="K93" s="43" t="s">
        <v>191</v>
      </c>
      <c r="L93" s="43" t="s">
        <v>565</v>
      </c>
      <c r="M93" s="43"/>
      <c r="N93" s="1"/>
    </row>
    <row r="94" spans="1:14" customFormat="1" ht="97.2" x14ac:dyDescent="0.3">
      <c r="A94" s="64" t="s">
        <v>166</v>
      </c>
      <c r="B94" s="43" t="s">
        <v>188</v>
      </c>
      <c r="C94" s="40" t="s">
        <v>189</v>
      </c>
      <c r="D94" s="43" t="s">
        <v>42</v>
      </c>
      <c r="E94" s="43" t="s">
        <v>566</v>
      </c>
      <c r="F94" s="43" t="s">
        <v>169</v>
      </c>
      <c r="G94" s="43" t="s">
        <v>170</v>
      </c>
      <c r="H94" s="43" t="s">
        <v>171</v>
      </c>
      <c r="I94" s="44">
        <v>175722</v>
      </c>
      <c r="J94" s="49" t="s">
        <v>190</v>
      </c>
      <c r="K94" s="43" t="s">
        <v>191</v>
      </c>
      <c r="L94" s="43" t="s">
        <v>567</v>
      </c>
      <c r="M94" s="43"/>
      <c r="N94" s="1"/>
    </row>
    <row r="95" spans="1:14" customFormat="1" ht="97.2" x14ac:dyDescent="0.3">
      <c r="A95" s="64" t="s">
        <v>166</v>
      </c>
      <c r="B95" s="43" t="s">
        <v>188</v>
      </c>
      <c r="C95" s="40" t="s">
        <v>189</v>
      </c>
      <c r="D95" s="43" t="s">
        <v>42</v>
      </c>
      <c r="E95" s="43" t="s">
        <v>568</v>
      </c>
      <c r="F95" s="43" t="s">
        <v>169</v>
      </c>
      <c r="G95" s="43" t="s">
        <v>170</v>
      </c>
      <c r="H95" s="43" t="s">
        <v>171</v>
      </c>
      <c r="I95" s="44">
        <v>140458</v>
      </c>
      <c r="J95" s="49" t="s">
        <v>190</v>
      </c>
      <c r="K95" s="43" t="s">
        <v>191</v>
      </c>
      <c r="L95" s="43" t="s">
        <v>209</v>
      </c>
      <c r="M95" s="43"/>
      <c r="N95" s="1"/>
    </row>
    <row r="96" spans="1:14" customFormat="1" ht="145.80000000000001" x14ac:dyDescent="0.3">
      <c r="A96" s="64" t="s">
        <v>166</v>
      </c>
      <c r="B96" s="43" t="s">
        <v>188</v>
      </c>
      <c r="C96" s="40" t="s">
        <v>189</v>
      </c>
      <c r="D96" s="43" t="s">
        <v>42</v>
      </c>
      <c r="E96" s="43" t="s">
        <v>569</v>
      </c>
      <c r="F96" s="43" t="s">
        <v>169</v>
      </c>
      <c r="G96" s="43" t="s">
        <v>170</v>
      </c>
      <c r="H96" s="43" t="s">
        <v>171</v>
      </c>
      <c r="I96" s="44">
        <v>9962</v>
      </c>
      <c r="J96" s="49" t="s">
        <v>190</v>
      </c>
      <c r="K96" s="43" t="s">
        <v>191</v>
      </c>
      <c r="L96" s="43" t="s">
        <v>553</v>
      </c>
      <c r="M96" s="43" t="s">
        <v>674</v>
      </c>
      <c r="N96" s="1"/>
    </row>
    <row r="97" spans="1:14" customFormat="1" ht="97.2" x14ac:dyDescent="0.3">
      <c r="A97" s="64" t="s">
        <v>166</v>
      </c>
      <c r="B97" s="43" t="s">
        <v>188</v>
      </c>
      <c r="C97" s="40" t="s">
        <v>189</v>
      </c>
      <c r="D97" s="43" t="s">
        <v>44</v>
      </c>
      <c r="E97" s="43" t="s">
        <v>570</v>
      </c>
      <c r="F97" s="43" t="s">
        <v>169</v>
      </c>
      <c r="G97" s="43" t="s">
        <v>170</v>
      </c>
      <c r="H97" s="43" t="s">
        <v>171</v>
      </c>
      <c r="I97" s="44">
        <v>0</v>
      </c>
      <c r="J97" s="49" t="s">
        <v>190</v>
      </c>
      <c r="K97" s="43" t="s">
        <v>191</v>
      </c>
      <c r="L97" s="43" t="s">
        <v>571</v>
      </c>
      <c r="M97" s="43" t="s">
        <v>572</v>
      </c>
      <c r="N97" s="1"/>
    </row>
    <row r="98" spans="1:14" customFormat="1" ht="97.2" x14ac:dyDescent="0.3">
      <c r="A98" s="64" t="s">
        <v>166</v>
      </c>
      <c r="B98" s="43" t="s">
        <v>188</v>
      </c>
      <c r="C98" s="40" t="s">
        <v>189</v>
      </c>
      <c r="D98" s="43" t="s">
        <v>44</v>
      </c>
      <c r="E98" s="43" t="s">
        <v>573</v>
      </c>
      <c r="F98" s="43" t="s">
        <v>169</v>
      </c>
      <c r="G98" s="43" t="s">
        <v>170</v>
      </c>
      <c r="H98" s="43" t="s">
        <v>171</v>
      </c>
      <c r="I98" s="44">
        <v>0</v>
      </c>
      <c r="J98" s="49" t="s">
        <v>190</v>
      </c>
      <c r="K98" s="43" t="s">
        <v>191</v>
      </c>
      <c r="L98" s="43" t="s">
        <v>574</v>
      </c>
      <c r="M98" s="43" t="s">
        <v>184</v>
      </c>
      <c r="N98" s="1"/>
    </row>
    <row r="99" spans="1:14" customFormat="1" ht="97.2" x14ac:dyDescent="0.3">
      <c r="A99" s="64" t="s">
        <v>166</v>
      </c>
      <c r="B99" s="43" t="s">
        <v>188</v>
      </c>
      <c r="C99" s="40" t="s">
        <v>189</v>
      </c>
      <c r="D99" s="43" t="s">
        <v>44</v>
      </c>
      <c r="E99" s="43" t="s">
        <v>575</v>
      </c>
      <c r="F99" s="43" t="s">
        <v>169</v>
      </c>
      <c r="G99" s="43" t="s">
        <v>170</v>
      </c>
      <c r="H99" s="43" t="s">
        <v>171</v>
      </c>
      <c r="I99" s="44">
        <v>0</v>
      </c>
      <c r="J99" s="49" t="s">
        <v>190</v>
      </c>
      <c r="K99" s="43" t="s">
        <v>191</v>
      </c>
      <c r="L99" s="43" t="s">
        <v>576</v>
      </c>
      <c r="M99" s="43" t="s">
        <v>184</v>
      </c>
      <c r="N99" s="1"/>
    </row>
    <row r="100" spans="1:14" customFormat="1" ht="97.2" x14ac:dyDescent="0.3">
      <c r="A100" s="64" t="s">
        <v>166</v>
      </c>
      <c r="B100" s="43" t="s">
        <v>188</v>
      </c>
      <c r="C100" s="40" t="s">
        <v>189</v>
      </c>
      <c r="D100" s="43" t="s">
        <v>42</v>
      </c>
      <c r="E100" s="43" t="s">
        <v>577</v>
      </c>
      <c r="F100" s="43" t="s">
        <v>169</v>
      </c>
      <c r="G100" s="43" t="s">
        <v>170</v>
      </c>
      <c r="H100" s="43" t="s">
        <v>171</v>
      </c>
      <c r="I100" s="44">
        <v>0</v>
      </c>
      <c r="J100" s="49" t="s">
        <v>190</v>
      </c>
      <c r="K100" s="43" t="s">
        <v>191</v>
      </c>
      <c r="L100" s="43" t="s">
        <v>578</v>
      </c>
      <c r="M100" s="43" t="s">
        <v>579</v>
      </c>
      <c r="N100" s="1"/>
    </row>
    <row r="101" spans="1:14" customFormat="1" ht="97.2" x14ac:dyDescent="0.3">
      <c r="A101" s="64" t="s">
        <v>166</v>
      </c>
      <c r="B101" s="43" t="s">
        <v>188</v>
      </c>
      <c r="C101" s="40" t="s">
        <v>189</v>
      </c>
      <c r="D101" s="43" t="s">
        <v>40</v>
      </c>
      <c r="E101" s="43" t="s">
        <v>562</v>
      </c>
      <c r="F101" s="43" t="s">
        <v>169</v>
      </c>
      <c r="G101" s="43" t="s">
        <v>170</v>
      </c>
      <c r="H101" s="43" t="s">
        <v>171</v>
      </c>
      <c r="I101" s="44">
        <v>0</v>
      </c>
      <c r="J101" s="49" t="s">
        <v>190</v>
      </c>
      <c r="K101" s="43" t="s">
        <v>191</v>
      </c>
      <c r="L101" s="43" t="s">
        <v>580</v>
      </c>
      <c r="M101" s="43" t="s">
        <v>184</v>
      </c>
      <c r="N101" s="1"/>
    </row>
    <row r="102" spans="1:14" customFormat="1" ht="113.4" x14ac:dyDescent="0.3">
      <c r="A102" s="64" t="s">
        <v>166</v>
      </c>
      <c r="B102" s="43" t="s">
        <v>188</v>
      </c>
      <c r="C102" s="40" t="s">
        <v>189</v>
      </c>
      <c r="D102" s="43" t="s">
        <v>42</v>
      </c>
      <c r="E102" s="43" t="s">
        <v>581</v>
      </c>
      <c r="F102" s="43" t="s">
        <v>169</v>
      </c>
      <c r="G102" s="43" t="s">
        <v>170</v>
      </c>
      <c r="H102" s="43" t="s">
        <v>171</v>
      </c>
      <c r="I102" s="44">
        <v>0</v>
      </c>
      <c r="J102" s="49" t="s">
        <v>190</v>
      </c>
      <c r="K102" s="43" t="s">
        <v>191</v>
      </c>
      <c r="L102" s="43" t="s">
        <v>176</v>
      </c>
      <c r="M102" s="43" t="s">
        <v>582</v>
      </c>
      <c r="N102" s="1"/>
    </row>
    <row r="103" spans="1:14" customFormat="1" ht="97.2" x14ac:dyDescent="0.3">
      <c r="A103" s="64" t="s">
        <v>166</v>
      </c>
      <c r="B103" s="43" t="s">
        <v>217</v>
      </c>
      <c r="C103" s="40" t="s">
        <v>218</v>
      </c>
      <c r="D103" s="43" t="s">
        <v>42</v>
      </c>
      <c r="E103" s="43" t="s">
        <v>583</v>
      </c>
      <c r="F103" s="43" t="s">
        <v>169</v>
      </c>
      <c r="G103" s="43" t="s">
        <v>170</v>
      </c>
      <c r="H103" s="43" t="s">
        <v>171</v>
      </c>
      <c r="I103" s="44">
        <v>1200000</v>
      </c>
      <c r="J103" s="49" t="s">
        <v>199</v>
      </c>
      <c r="K103" s="43" t="s">
        <v>219</v>
      </c>
      <c r="L103" s="43" t="s">
        <v>584</v>
      </c>
      <c r="M103" s="43" t="s">
        <v>585</v>
      </c>
      <c r="N103" s="1"/>
    </row>
    <row r="104" spans="1:14" customFormat="1" ht="81" x14ac:dyDescent="0.3">
      <c r="A104" s="64" t="s">
        <v>166</v>
      </c>
      <c r="B104" s="43" t="s">
        <v>217</v>
      </c>
      <c r="C104" s="40" t="s">
        <v>218</v>
      </c>
      <c r="D104" s="43" t="s">
        <v>42</v>
      </c>
      <c r="E104" s="43" t="s">
        <v>586</v>
      </c>
      <c r="F104" s="43" t="s">
        <v>169</v>
      </c>
      <c r="G104" s="43" t="s">
        <v>170</v>
      </c>
      <c r="H104" s="43" t="s">
        <v>171</v>
      </c>
      <c r="I104" s="44">
        <v>80000</v>
      </c>
      <c r="J104" s="49" t="s">
        <v>199</v>
      </c>
      <c r="K104" s="43" t="s">
        <v>219</v>
      </c>
      <c r="L104" s="43" t="s">
        <v>587</v>
      </c>
      <c r="M104" s="43"/>
      <c r="N104" s="1"/>
    </row>
    <row r="105" spans="1:14" customFormat="1" ht="81" x14ac:dyDescent="0.3">
      <c r="A105" s="64" t="s">
        <v>166</v>
      </c>
      <c r="B105" s="43" t="s">
        <v>217</v>
      </c>
      <c r="C105" s="40" t="s">
        <v>218</v>
      </c>
      <c r="D105" s="43" t="s">
        <v>42</v>
      </c>
      <c r="E105" s="43" t="s">
        <v>588</v>
      </c>
      <c r="F105" s="43" t="s">
        <v>169</v>
      </c>
      <c r="G105" s="43" t="s">
        <v>170</v>
      </c>
      <c r="H105" s="43" t="s">
        <v>171</v>
      </c>
      <c r="I105" s="44">
        <v>80000</v>
      </c>
      <c r="J105" s="49" t="s">
        <v>199</v>
      </c>
      <c r="K105" s="43" t="s">
        <v>219</v>
      </c>
      <c r="L105" s="43" t="s">
        <v>589</v>
      </c>
      <c r="M105" s="43"/>
      <c r="N105" s="1"/>
    </row>
    <row r="106" spans="1:14" customFormat="1" ht="81" x14ac:dyDescent="0.3">
      <c r="A106" s="64" t="s">
        <v>166</v>
      </c>
      <c r="B106" s="43" t="s">
        <v>217</v>
      </c>
      <c r="C106" s="40" t="s">
        <v>218</v>
      </c>
      <c r="D106" s="43" t="s">
        <v>42</v>
      </c>
      <c r="E106" s="43" t="s">
        <v>590</v>
      </c>
      <c r="F106" s="43" t="s">
        <v>169</v>
      </c>
      <c r="G106" s="43" t="s">
        <v>170</v>
      </c>
      <c r="H106" s="43" t="s">
        <v>171</v>
      </c>
      <c r="I106" s="44">
        <v>80000</v>
      </c>
      <c r="J106" s="49" t="s">
        <v>199</v>
      </c>
      <c r="K106" s="43" t="s">
        <v>219</v>
      </c>
      <c r="L106" s="43" t="s">
        <v>591</v>
      </c>
      <c r="M106" s="43"/>
      <c r="N106" s="1"/>
    </row>
    <row r="107" spans="1:14" customFormat="1" ht="113.4" x14ac:dyDescent="0.3">
      <c r="A107" s="64" t="s">
        <v>166</v>
      </c>
      <c r="B107" s="43" t="s">
        <v>217</v>
      </c>
      <c r="C107" s="40" t="s">
        <v>218</v>
      </c>
      <c r="D107" s="43" t="s">
        <v>42</v>
      </c>
      <c r="E107" s="43" t="s">
        <v>592</v>
      </c>
      <c r="F107" s="43" t="s">
        <v>169</v>
      </c>
      <c r="G107" s="43" t="s">
        <v>170</v>
      </c>
      <c r="H107" s="43" t="s">
        <v>171</v>
      </c>
      <c r="I107" s="44">
        <v>66000</v>
      </c>
      <c r="J107" s="49" t="s">
        <v>199</v>
      </c>
      <c r="K107" s="43" t="s">
        <v>219</v>
      </c>
      <c r="L107" s="43" t="s">
        <v>207</v>
      </c>
      <c r="M107" s="43" t="s">
        <v>593</v>
      </c>
      <c r="N107" s="1"/>
    </row>
    <row r="108" spans="1:14" customFormat="1" ht="97.2" x14ac:dyDescent="0.3">
      <c r="A108" s="64" t="s">
        <v>166</v>
      </c>
      <c r="B108" s="43" t="s">
        <v>217</v>
      </c>
      <c r="C108" s="40" t="s">
        <v>218</v>
      </c>
      <c r="D108" s="43" t="s">
        <v>42</v>
      </c>
      <c r="E108" s="43" t="s">
        <v>594</v>
      </c>
      <c r="F108" s="43" t="s">
        <v>169</v>
      </c>
      <c r="G108" s="43" t="s">
        <v>170</v>
      </c>
      <c r="H108" s="43" t="s">
        <v>171</v>
      </c>
      <c r="I108" s="44">
        <v>92750</v>
      </c>
      <c r="J108" s="49" t="s">
        <v>199</v>
      </c>
      <c r="K108" s="43" t="s">
        <v>219</v>
      </c>
      <c r="L108" s="43" t="s">
        <v>595</v>
      </c>
      <c r="M108" s="43"/>
      <c r="N108" s="1"/>
    </row>
    <row r="109" spans="1:14" customFormat="1" ht="129.6" x14ac:dyDescent="0.3">
      <c r="A109" s="64" t="s">
        <v>166</v>
      </c>
      <c r="B109" s="43" t="s">
        <v>217</v>
      </c>
      <c r="C109" s="40" t="s">
        <v>218</v>
      </c>
      <c r="D109" s="43" t="s">
        <v>42</v>
      </c>
      <c r="E109" s="43" t="s">
        <v>592</v>
      </c>
      <c r="F109" s="43" t="s">
        <v>169</v>
      </c>
      <c r="G109" s="43" t="s">
        <v>170</v>
      </c>
      <c r="H109" s="43" t="s">
        <v>171</v>
      </c>
      <c r="I109" s="44">
        <v>68100</v>
      </c>
      <c r="J109" s="49" t="s">
        <v>199</v>
      </c>
      <c r="K109" s="43" t="s">
        <v>219</v>
      </c>
      <c r="L109" s="43" t="s">
        <v>596</v>
      </c>
      <c r="M109" s="43" t="s">
        <v>597</v>
      </c>
      <c r="N109" s="1"/>
    </row>
    <row r="110" spans="1:14" customFormat="1" ht="129.6" x14ac:dyDescent="0.3">
      <c r="A110" s="64" t="s">
        <v>166</v>
      </c>
      <c r="B110" s="43" t="s">
        <v>217</v>
      </c>
      <c r="C110" s="40" t="s">
        <v>218</v>
      </c>
      <c r="D110" s="43" t="s">
        <v>42</v>
      </c>
      <c r="E110" s="43" t="s">
        <v>592</v>
      </c>
      <c r="F110" s="43" t="s">
        <v>169</v>
      </c>
      <c r="G110" s="43" t="s">
        <v>170</v>
      </c>
      <c r="H110" s="43" t="s">
        <v>171</v>
      </c>
      <c r="I110" s="44">
        <v>66900</v>
      </c>
      <c r="J110" s="49" t="s">
        <v>199</v>
      </c>
      <c r="K110" s="43" t="s">
        <v>219</v>
      </c>
      <c r="L110" s="43" t="s">
        <v>215</v>
      </c>
      <c r="M110" s="43" t="s">
        <v>598</v>
      </c>
      <c r="N110" s="1"/>
    </row>
    <row r="111" spans="1:14" customFormat="1" ht="97.2" x14ac:dyDescent="0.3">
      <c r="A111" s="64" t="s">
        <v>166</v>
      </c>
      <c r="B111" s="43" t="s">
        <v>217</v>
      </c>
      <c r="C111" s="40" t="s">
        <v>218</v>
      </c>
      <c r="D111" s="43" t="s">
        <v>42</v>
      </c>
      <c r="E111" s="43" t="s">
        <v>594</v>
      </c>
      <c r="F111" s="43" t="s">
        <v>169</v>
      </c>
      <c r="G111" s="43" t="s">
        <v>170</v>
      </c>
      <c r="H111" s="43" t="s">
        <v>171</v>
      </c>
      <c r="I111" s="44">
        <v>94750</v>
      </c>
      <c r="J111" s="49" t="s">
        <v>199</v>
      </c>
      <c r="K111" s="43" t="s">
        <v>219</v>
      </c>
      <c r="L111" s="43" t="s">
        <v>599</v>
      </c>
      <c r="M111" s="43"/>
      <c r="N111" s="1"/>
    </row>
    <row r="112" spans="1:14" customFormat="1" ht="129.6" x14ac:dyDescent="0.3">
      <c r="A112" s="64" t="s">
        <v>166</v>
      </c>
      <c r="B112" s="43" t="s">
        <v>217</v>
      </c>
      <c r="C112" s="40" t="s">
        <v>218</v>
      </c>
      <c r="D112" s="43" t="s">
        <v>42</v>
      </c>
      <c r="E112" s="43" t="s">
        <v>592</v>
      </c>
      <c r="F112" s="43" t="s">
        <v>169</v>
      </c>
      <c r="G112" s="43" t="s">
        <v>170</v>
      </c>
      <c r="H112" s="43" t="s">
        <v>171</v>
      </c>
      <c r="I112" s="44">
        <v>67500</v>
      </c>
      <c r="J112" s="49" t="s">
        <v>199</v>
      </c>
      <c r="K112" s="43" t="s">
        <v>219</v>
      </c>
      <c r="L112" s="43" t="s">
        <v>600</v>
      </c>
      <c r="M112" s="43" t="s">
        <v>601</v>
      </c>
      <c r="N112" s="1"/>
    </row>
    <row r="113" spans="1:14" customFormat="1" ht="129.6" x14ac:dyDescent="0.3">
      <c r="A113" s="64" t="s">
        <v>166</v>
      </c>
      <c r="B113" s="43" t="s">
        <v>217</v>
      </c>
      <c r="C113" s="40" t="s">
        <v>218</v>
      </c>
      <c r="D113" s="43" t="s">
        <v>42</v>
      </c>
      <c r="E113" s="43" t="s">
        <v>602</v>
      </c>
      <c r="F113" s="43" t="s">
        <v>169</v>
      </c>
      <c r="G113" s="43" t="s">
        <v>170</v>
      </c>
      <c r="H113" s="43" t="s">
        <v>171</v>
      </c>
      <c r="I113" s="44">
        <v>56850</v>
      </c>
      <c r="J113" s="49" t="s">
        <v>199</v>
      </c>
      <c r="K113" s="43" t="s">
        <v>219</v>
      </c>
      <c r="L113" s="43" t="s">
        <v>603</v>
      </c>
      <c r="M113" s="43" t="s">
        <v>604</v>
      </c>
      <c r="N113" s="1"/>
    </row>
    <row r="114" spans="1:14" customFormat="1" ht="129.6" x14ac:dyDescent="0.3">
      <c r="A114" s="64" t="s">
        <v>166</v>
      </c>
      <c r="B114" s="43" t="s">
        <v>217</v>
      </c>
      <c r="C114" s="40" t="s">
        <v>218</v>
      </c>
      <c r="D114" s="43" t="s">
        <v>42</v>
      </c>
      <c r="E114" s="43" t="s">
        <v>592</v>
      </c>
      <c r="F114" s="43" t="s">
        <v>169</v>
      </c>
      <c r="G114" s="43" t="s">
        <v>170</v>
      </c>
      <c r="H114" s="43" t="s">
        <v>171</v>
      </c>
      <c r="I114" s="44">
        <v>56850</v>
      </c>
      <c r="J114" s="49" t="s">
        <v>199</v>
      </c>
      <c r="K114" s="43" t="s">
        <v>219</v>
      </c>
      <c r="L114" s="43" t="s">
        <v>605</v>
      </c>
      <c r="M114" s="43" t="s">
        <v>604</v>
      </c>
      <c r="N114" s="1"/>
    </row>
    <row r="115" spans="1:14" customFormat="1" ht="81" x14ac:dyDescent="0.3">
      <c r="A115" s="64" t="s">
        <v>166</v>
      </c>
      <c r="B115" s="43" t="s">
        <v>217</v>
      </c>
      <c r="C115" s="40" t="s">
        <v>218</v>
      </c>
      <c r="D115" s="43" t="s">
        <v>42</v>
      </c>
      <c r="E115" s="43" t="s">
        <v>606</v>
      </c>
      <c r="F115" s="43" t="s">
        <v>169</v>
      </c>
      <c r="G115" s="43" t="s">
        <v>170</v>
      </c>
      <c r="H115" s="43" t="s">
        <v>171</v>
      </c>
      <c r="I115" s="44">
        <v>26000</v>
      </c>
      <c r="J115" s="49" t="s">
        <v>199</v>
      </c>
      <c r="K115" s="43" t="s">
        <v>219</v>
      </c>
      <c r="L115" s="43" t="s">
        <v>553</v>
      </c>
      <c r="M115" s="117" t="s">
        <v>607</v>
      </c>
      <c r="N115" s="1"/>
    </row>
    <row r="116" spans="1:14" customFormat="1" ht="300" x14ac:dyDescent="0.3">
      <c r="A116" s="64" t="s">
        <v>166</v>
      </c>
      <c r="B116" s="43" t="s">
        <v>217</v>
      </c>
      <c r="C116" s="40" t="s">
        <v>218</v>
      </c>
      <c r="D116" s="43" t="s">
        <v>44</v>
      </c>
      <c r="E116" s="43" t="s">
        <v>608</v>
      </c>
      <c r="F116" s="43" t="s">
        <v>169</v>
      </c>
      <c r="G116" s="43" t="s">
        <v>170</v>
      </c>
      <c r="H116" s="43" t="s">
        <v>171</v>
      </c>
      <c r="I116" s="44">
        <v>1567680</v>
      </c>
      <c r="J116" s="49" t="s">
        <v>199</v>
      </c>
      <c r="K116" s="43" t="s">
        <v>219</v>
      </c>
      <c r="L116" s="66" t="s">
        <v>609</v>
      </c>
      <c r="M116" s="43" t="s">
        <v>610</v>
      </c>
      <c r="N116" s="1"/>
    </row>
    <row r="117" spans="1:14" customFormat="1" ht="97.2" x14ac:dyDescent="0.3">
      <c r="A117" s="64" t="s">
        <v>166</v>
      </c>
      <c r="B117" s="43" t="s">
        <v>217</v>
      </c>
      <c r="C117" s="40" t="s">
        <v>218</v>
      </c>
      <c r="D117" s="43" t="s">
        <v>42</v>
      </c>
      <c r="E117" s="43" t="s">
        <v>602</v>
      </c>
      <c r="F117" s="43" t="s">
        <v>169</v>
      </c>
      <c r="G117" s="43" t="s">
        <v>170</v>
      </c>
      <c r="H117" s="43" t="s">
        <v>171</v>
      </c>
      <c r="I117" s="44">
        <v>0</v>
      </c>
      <c r="J117" s="49" t="s">
        <v>199</v>
      </c>
      <c r="K117" s="43" t="s">
        <v>219</v>
      </c>
      <c r="L117" s="43" t="s">
        <v>611</v>
      </c>
      <c r="M117" s="43" t="s">
        <v>204</v>
      </c>
      <c r="N117" s="1"/>
    </row>
    <row r="118" spans="1:14" customFormat="1" ht="97.2" x14ac:dyDescent="0.3">
      <c r="A118" s="64" t="s">
        <v>166</v>
      </c>
      <c r="B118" s="43" t="s">
        <v>217</v>
      </c>
      <c r="C118" s="40" t="s">
        <v>218</v>
      </c>
      <c r="D118" s="43" t="s">
        <v>42</v>
      </c>
      <c r="E118" s="43" t="s">
        <v>592</v>
      </c>
      <c r="F118" s="43" t="s">
        <v>169</v>
      </c>
      <c r="G118" s="43" t="s">
        <v>170</v>
      </c>
      <c r="H118" s="43" t="s">
        <v>171</v>
      </c>
      <c r="I118" s="44">
        <v>0</v>
      </c>
      <c r="J118" s="49" t="s">
        <v>199</v>
      </c>
      <c r="K118" s="43" t="s">
        <v>219</v>
      </c>
      <c r="L118" s="43" t="s">
        <v>612</v>
      </c>
      <c r="M118" s="43" t="s">
        <v>204</v>
      </c>
      <c r="N118" s="1"/>
    </row>
    <row r="119" spans="1:14" customFormat="1" ht="97.2" x14ac:dyDescent="0.3">
      <c r="A119" s="64" t="s">
        <v>166</v>
      </c>
      <c r="B119" s="43" t="s">
        <v>217</v>
      </c>
      <c r="C119" s="40" t="s">
        <v>218</v>
      </c>
      <c r="D119" s="43" t="s">
        <v>44</v>
      </c>
      <c r="E119" s="43" t="s">
        <v>608</v>
      </c>
      <c r="F119" s="43" t="s">
        <v>169</v>
      </c>
      <c r="G119" s="43" t="s">
        <v>170</v>
      </c>
      <c r="H119" s="43" t="s">
        <v>171</v>
      </c>
      <c r="I119" s="44">
        <v>0</v>
      </c>
      <c r="J119" s="49" t="s">
        <v>199</v>
      </c>
      <c r="K119" s="43" t="s">
        <v>219</v>
      </c>
      <c r="L119" s="43" t="s">
        <v>613</v>
      </c>
      <c r="M119" s="43" t="s">
        <v>204</v>
      </c>
      <c r="N119" s="1"/>
    </row>
    <row r="120" spans="1:14" customFormat="1" ht="97.2" x14ac:dyDescent="0.3">
      <c r="A120" s="64" t="s">
        <v>166</v>
      </c>
      <c r="B120" s="43" t="s">
        <v>167</v>
      </c>
      <c r="C120" s="40" t="s">
        <v>168</v>
      </c>
      <c r="D120" s="43" t="s">
        <v>44</v>
      </c>
      <c r="E120" s="43" t="s">
        <v>614</v>
      </c>
      <c r="F120" s="43" t="s">
        <v>169</v>
      </c>
      <c r="G120" s="43" t="s">
        <v>170</v>
      </c>
      <c r="H120" s="43" t="s">
        <v>171</v>
      </c>
      <c r="I120" s="44">
        <v>122357</v>
      </c>
      <c r="J120" s="49" t="s">
        <v>127</v>
      </c>
      <c r="K120" s="43" t="s">
        <v>172</v>
      </c>
      <c r="L120" s="43" t="s">
        <v>173</v>
      </c>
      <c r="M120" s="43"/>
      <c r="N120" s="1"/>
    </row>
    <row r="121" spans="1:14" customFormat="1" ht="97.2" x14ac:dyDescent="0.3">
      <c r="A121" s="64" t="s">
        <v>166</v>
      </c>
      <c r="B121" s="43" t="s">
        <v>167</v>
      </c>
      <c r="C121" s="40" t="s">
        <v>168</v>
      </c>
      <c r="D121" s="43" t="s">
        <v>44</v>
      </c>
      <c r="E121" s="43" t="s">
        <v>614</v>
      </c>
      <c r="F121" s="43" t="s">
        <v>169</v>
      </c>
      <c r="G121" s="43" t="s">
        <v>170</v>
      </c>
      <c r="H121" s="43" t="s">
        <v>171</v>
      </c>
      <c r="I121" s="44">
        <v>109558</v>
      </c>
      <c r="J121" s="49" t="s">
        <v>127</v>
      </c>
      <c r="K121" s="43" t="s">
        <v>172</v>
      </c>
      <c r="L121" s="43" t="s">
        <v>174</v>
      </c>
      <c r="M121" s="43"/>
      <c r="N121" s="1"/>
    </row>
    <row r="122" spans="1:14" customFormat="1" ht="97.2" x14ac:dyDescent="0.3">
      <c r="A122" s="64" t="s">
        <v>166</v>
      </c>
      <c r="B122" s="43" t="s">
        <v>167</v>
      </c>
      <c r="C122" s="40" t="s">
        <v>168</v>
      </c>
      <c r="D122" s="43" t="s">
        <v>44</v>
      </c>
      <c r="E122" s="43" t="s">
        <v>614</v>
      </c>
      <c r="F122" s="43" t="s">
        <v>169</v>
      </c>
      <c r="G122" s="43" t="s">
        <v>170</v>
      </c>
      <c r="H122" s="43" t="s">
        <v>171</v>
      </c>
      <c r="I122" s="44">
        <v>107674</v>
      </c>
      <c r="J122" s="49" t="s">
        <v>127</v>
      </c>
      <c r="K122" s="43" t="s">
        <v>172</v>
      </c>
      <c r="L122" s="43" t="s">
        <v>175</v>
      </c>
      <c r="M122" s="43"/>
      <c r="N122" s="1"/>
    </row>
    <row r="123" spans="1:14" customFormat="1" ht="97.2" x14ac:dyDescent="0.3">
      <c r="A123" s="64" t="s">
        <v>166</v>
      </c>
      <c r="B123" s="43" t="s">
        <v>167</v>
      </c>
      <c r="C123" s="40" t="s">
        <v>168</v>
      </c>
      <c r="D123" s="43" t="s">
        <v>44</v>
      </c>
      <c r="E123" s="43" t="s">
        <v>614</v>
      </c>
      <c r="F123" s="43" t="s">
        <v>169</v>
      </c>
      <c r="G123" s="43" t="s">
        <v>170</v>
      </c>
      <c r="H123" s="43" t="s">
        <v>171</v>
      </c>
      <c r="I123" s="44">
        <v>109558</v>
      </c>
      <c r="J123" s="49" t="s">
        <v>127</v>
      </c>
      <c r="K123" s="43" t="s">
        <v>172</v>
      </c>
      <c r="L123" s="43" t="s">
        <v>615</v>
      </c>
      <c r="M123" s="43"/>
      <c r="N123" s="1"/>
    </row>
    <row r="124" spans="1:14" customFormat="1" ht="97.2" x14ac:dyDescent="0.3">
      <c r="A124" s="64" t="s">
        <v>166</v>
      </c>
      <c r="B124" s="43" t="s">
        <v>167</v>
      </c>
      <c r="C124" s="40" t="s">
        <v>168</v>
      </c>
      <c r="D124" s="43" t="s">
        <v>44</v>
      </c>
      <c r="E124" s="43" t="s">
        <v>614</v>
      </c>
      <c r="F124" s="43" t="s">
        <v>169</v>
      </c>
      <c r="G124" s="43" t="s">
        <v>170</v>
      </c>
      <c r="H124" s="43" t="s">
        <v>171</v>
      </c>
      <c r="I124" s="44">
        <v>85650</v>
      </c>
      <c r="J124" s="49" t="s">
        <v>127</v>
      </c>
      <c r="K124" s="43" t="s">
        <v>172</v>
      </c>
      <c r="L124" s="43" t="s">
        <v>616</v>
      </c>
      <c r="M124" s="43"/>
      <c r="N124" s="1"/>
    </row>
    <row r="125" spans="1:14" customFormat="1" ht="97.2" x14ac:dyDescent="0.3">
      <c r="A125" s="64" t="s">
        <v>166</v>
      </c>
      <c r="B125" s="43" t="s">
        <v>167</v>
      </c>
      <c r="C125" s="40" t="s">
        <v>168</v>
      </c>
      <c r="D125" s="43" t="s">
        <v>44</v>
      </c>
      <c r="E125" s="43" t="s">
        <v>614</v>
      </c>
      <c r="F125" s="43" t="s">
        <v>169</v>
      </c>
      <c r="G125" s="43" t="s">
        <v>170</v>
      </c>
      <c r="H125" s="43" t="s">
        <v>171</v>
      </c>
      <c r="I125" s="44">
        <v>73703</v>
      </c>
      <c r="J125" s="49" t="s">
        <v>127</v>
      </c>
      <c r="K125" s="43" t="s">
        <v>172</v>
      </c>
      <c r="L125" s="43" t="s">
        <v>617</v>
      </c>
      <c r="M125" s="43"/>
      <c r="N125" s="1"/>
    </row>
    <row r="126" spans="1:14" customFormat="1" ht="97.2" x14ac:dyDescent="0.3">
      <c r="A126" s="64" t="s">
        <v>166</v>
      </c>
      <c r="B126" s="43" t="s">
        <v>167</v>
      </c>
      <c r="C126" s="40" t="s">
        <v>168</v>
      </c>
      <c r="D126" s="43" t="s">
        <v>44</v>
      </c>
      <c r="E126" s="43" t="s">
        <v>614</v>
      </c>
      <c r="F126" s="43" t="s">
        <v>169</v>
      </c>
      <c r="G126" s="43" t="s">
        <v>170</v>
      </c>
      <c r="H126" s="43" t="s">
        <v>171</v>
      </c>
      <c r="I126" s="44">
        <v>163142</v>
      </c>
      <c r="J126" s="49" t="s">
        <v>127</v>
      </c>
      <c r="K126" s="43" t="s">
        <v>172</v>
      </c>
      <c r="L126" s="43" t="s">
        <v>618</v>
      </c>
      <c r="M126" s="43"/>
      <c r="N126" s="1"/>
    </row>
    <row r="127" spans="1:14" customFormat="1" ht="97.2" x14ac:dyDescent="0.3">
      <c r="A127" s="64" t="s">
        <v>166</v>
      </c>
      <c r="B127" s="43" t="s">
        <v>167</v>
      </c>
      <c r="C127" s="40" t="s">
        <v>168</v>
      </c>
      <c r="D127" s="43" t="s">
        <v>44</v>
      </c>
      <c r="E127" s="43" t="s">
        <v>614</v>
      </c>
      <c r="F127" s="43" t="s">
        <v>169</v>
      </c>
      <c r="G127" s="43" t="s">
        <v>170</v>
      </c>
      <c r="H127" s="43" t="s">
        <v>171</v>
      </c>
      <c r="I127" s="44">
        <v>73703</v>
      </c>
      <c r="J127" s="49" t="s">
        <v>127</v>
      </c>
      <c r="K127" s="43" t="s">
        <v>172</v>
      </c>
      <c r="L127" s="43" t="s">
        <v>619</v>
      </c>
      <c r="M127" s="43"/>
      <c r="N127" s="1"/>
    </row>
    <row r="128" spans="1:14" customFormat="1" ht="81" x14ac:dyDescent="0.3">
      <c r="A128" s="64" t="s">
        <v>166</v>
      </c>
      <c r="B128" s="43" t="s">
        <v>167</v>
      </c>
      <c r="C128" s="40" t="s">
        <v>168</v>
      </c>
      <c r="D128" s="43" t="s">
        <v>42</v>
      </c>
      <c r="E128" s="43" t="s">
        <v>620</v>
      </c>
      <c r="F128" s="43" t="s">
        <v>169</v>
      </c>
      <c r="G128" s="43" t="s">
        <v>170</v>
      </c>
      <c r="H128" s="43" t="s">
        <v>171</v>
      </c>
      <c r="I128" s="44">
        <v>448194</v>
      </c>
      <c r="J128" s="49" t="s">
        <v>127</v>
      </c>
      <c r="K128" s="43" t="s">
        <v>172</v>
      </c>
      <c r="L128" s="43" t="s">
        <v>176</v>
      </c>
      <c r="M128" s="43" t="s">
        <v>177</v>
      </c>
      <c r="N128" s="1"/>
    </row>
    <row r="129" spans="1:14" customFormat="1" ht="97.2" x14ac:dyDescent="0.3">
      <c r="A129" s="46" t="s">
        <v>166</v>
      </c>
      <c r="B129" s="43" t="s">
        <v>167</v>
      </c>
      <c r="C129" s="40" t="s">
        <v>168</v>
      </c>
      <c r="D129" s="43" t="s">
        <v>42</v>
      </c>
      <c r="E129" s="43" t="s">
        <v>614</v>
      </c>
      <c r="F129" s="43" t="s">
        <v>169</v>
      </c>
      <c r="G129" s="43" t="s">
        <v>170</v>
      </c>
      <c r="H129" s="43" t="s">
        <v>171</v>
      </c>
      <c r="I129" s="44">
        <v>49799</v>
      </c>
      <c r="J129" s="49" t="s">
        <v>127</v>
      </c>
      <c r="K129" s="43" t="s">
        <v>172</v>
      </c>
      <c r="L129" s="43" t="s">
        <v>178</v>
      </c>
      <c r="M129" s="43"/>
      <c r="N129" s="1"/>
    </row>
    <row r="130" spans="1:14" customFormat="1" ht="97.2" x14ac:dyDescent="0.3">
      <c r="A130" s="46" t="s">
        <v>166</v>
      </c>
      <c r="B130" s="43" t="s">
        <v>167</v>
      </c>
      <c r="C130" s="40" t="s">
        <v>168</v>
      </c>
      <c r="D130" s="43" t="s">
        <v>42</v>
      </c>
      <c r="E130" s="43" t="s">
        <v>621</v>
      </c>
      <c r="F130" s="43" t="s">
        <v>169</v>
      </c>
      <c r="G130" s="43" t="s">
        <v>170</v>
      </c>
      <c r="H130" s="43" t="s">
        <v>171</v>
      </c>
      <c r="I130" s="44">
        <v>49798</v>
      </c>
      <c r="J130" s="49" t="s">
        <v>127</v>
      </c>
      <c r="K130" s="43" t="s">
        <v>172</v>
      </c>
      <c r="L130" s="43" t="s">
        <v>622</v>
      </c>
      <c r="M130" s="43" t="s">
        <v>623</v>
      </c>
      <c r="N130" s="1"/>
    </row>
    <row r="131" spans="1:14" customFormat="1" ht="97.2" x14ac:dyDescent="0.3">
      <c r="A131" s="46" t="s">
        <v>166</v>
      </c>
      <c r="B131" s="43" t="s">
        <v>167</v>
      </c>
      <c r="C131" s="40" t="s">
        <v>168</v>
      </c>
      <c r="D131" s="43" t="s">
        <v>42</v>
      </c>
      <c r="E131" s="43" t="s">
        <v>621</v>
      </c>
      <c r="F131" s="43" t="s">
        <v>169</v>
      </c>
      <c r="G131" s="43" t="s">
        <v>170</v>
      </c>
      <c r="H131" s="43" t="s">
        <v>171</v>
      </c>
      <c r="I131" s="44">
        <v>49799</v>
      </c>
      <c r="J131" s="49" t="s">
        <v>127</v>
      </c>
      <c r="K131" s="43" t="s">
        <v>172</v>
      </c>
      <c r="L131" s="43" t="s">
        <v>624</v>
      </c>
      <c r="M131" s="43" t="s">
        <v>623</v>
      </c>
      <c r="N131" s="1"/>
    </row>
    <row r="132" spans="1:14" customFormat="1" ht="97.2" x14ac:dyDescent="0.3">
      <c r="A132" s="46" t="s">
        <v>166</v>
      </c>
      <c r="B132" s="43" t="s">
        <v>167</v>
      </c>
      <c r="C132" s="40" t="s">
        <v>168</v>
      </c>
      <c r="D132" s="43" t="s">
        <v>42</v>
      </c>
      <c r="E132" s="43" t="s">
        <v>621</v>
      </c>
      <c r="F132" s="43" t="s">
        <v>625</v>
      </c>
      <c r="G132" s="43" t="s">
        <v>170</v>
      </c>
      <c r="H132" s="43" t="s">
        <v>171</v>
      </c>
      <c r="I132" s="44">
        <v>49799</v>
      </c>
      <c r="J132" s="49" t="s">
        <v>127</v>
      </c>
      <c r="K132" s="43" t="s">
        <v>172</v>
      </c>
      <c r="L132" s="43" t="s">
        <v>626</v>
      </c>
      <c r="M132" s="43" t="s">
        <v>623</v>
      </c>
      <c r="N132" s="1"/>
    </row>
    <row r="133" spans="1:14" customFormat="1" ht="97.2" x14ac:dyDescent="0.3">
      <c r="A133" s="46" t="s">
        <v>166</v>
      </c>
      <c r="B133" s="43" t="s">
        <v>167</v>
      </c>
      <c r="C133" s="40" t="s">
        <v>168</v>
      </c>
      <c r="D133" s="43" t="s">
        <v>42</v>
      </c>
      <c r="E133" s="43" t="s">
        <v>614</v>
      </c>
      <c r="F133" s="43" t="s">
        <v>169</v>
      </c>
      <c r="G133" s="43" t="s">
        <v>170</v>
      </c>
      <c r="H133" s="43" t="s">
        <v>171</v>
      </c>
      <c r="I133" s="44">
        <v>99599</v>
      </c>
      <c r="J133" s="49" t="s">
        <v>127</v>
      </c>
      <c r="K133" s="43" t="s">
        <v>172</v>
      </c>
      <c r="L133" s="43" t="s">
        <v>179</v>
      </c>
      <c r="M133" s="43"/>
      <c r="N133" s="1"/>
    </row>
    <row r="134" spans="1:14" customFormat="1" ht="81" x14ac:dyDescent="0.3">
      <c r="A134" s="46" t="s">
        <v>166</v>
      </c>
      <c r="B134" s="43" t="s">
        <v>167</v>
      </c>
      <c r="C134" s="40" t="s">
        <v>168</v>
      </c>
      <c r="D134" s="43" t="s">
        <v>42</v>
      </c>
      <c r="E134" s="43" t="s">
        <v>627</v>
      </c>
      <c r="F134" s="43" t="s">
        <v>169</v>
      </c>
      <c r="G134" s="43" t="s">
        <v>170</v>
      </c>
      <c r="H134" s="43" t="s">
        <v>171</v>
      </c>
      <c r="I134" s="44">
        <v>149398</v>
      </c>
      <c r="J134" s="49" t="s">
        <v>127</v>
      </c>
      <c r="K134" s="43" t="s">
        <v>172</v>
      </c>
      <c r="L134" s="43" t="s">
        <v>628</v>
      </c>
      <c r="M134" s="43"/>
      <c r="N134" s="1"/>
    </row>
    <row r="135" spans="1:14" customFormat="1" ht="97.2" x14ac:dyDescent="0.3">
      <c r="A135" s="46" t="s">
        <v>166</v>
      </c>
      <c r="B135" s="43" t="s">
        <v>167</v>
      </c>
      <c r="C135" s="40" t="s">
        <v>168</v>
      </c>
      <c r="D135" s="43" t="s">
        <v>40</v>
      </c>
      <c r="E135" s="43" t="s">
        <v>629</v>
      </c>
      <c r="F135" s="43" t="s">
        <v>169</v>
      </c>
      <c r="G135" s="43" t="s">
        <v>170</v>
      </c>
      <c r="H135" s="43" t="s">
        <v>171</v>
      </c>
      <c r="I135" s="44">
        <v>69719</v>
      </c>
      <c r="J135" s="49" t="s">
        <v>127</v>
      </c>
      <c r="K135" s="43" t="s">
        <v>172</v>
      </c>
      <c r="L135" s="43" t="s">
        <v>180</v>
      </c>
      <c r="M135" s="43" t="s">
        <v>630</v>
      </c>
      <c r="N135" s="1"/>
    </row>
    <row r="136" spans="1:14" customFormat="1" ht="129.6" x14ac:dyDescent="0.3">
      <c r="A136" s="46" t="s">
        <v>166</v>
      </c>
      <c r="B136" s="43" t="s">
        <v>167</v>
      </c>
      <c r="C136" s="40" t="s">
        <v>168</v>
      </c>
      <c r="D136" s="43" t="s">
        <v>40</v>
      </c>
      <c r="E136" s="43" t="s">
        <v>631</v>
      </c>
      <c r="F136" s="43" t="s">
        <v>169</v>
      </c>
      <c r="G136" s="43" t="s">
        <v>170</v>
      </c>
      <c r="H136" s="43" t="s">
        <v>171</v>
      </c>
      <c r="I136" s="44">
        <v>63381</v>
      </c>
      <c r="J136" s="49" t="s">
        <v>127</v>
      </c>
      <c r="K136" s="43" t="s">
        <v>172</v>
      </c>
      <c r="L136" s="43" t="s">
        <v>180</v>
      </c>
      <c r="M136" s="43" t="s">
        <v>181</v>
      </c>
      <c r="N136" s="1"/>
    </row>
    <row r="137" spans="1:14" customFormat="1" ht="97.2" x14ac:dyDescent="0.3">
      <c r="A137" s="46" t="s">
        <v>166</v>
      </c>
      <c r="B137" s="43" t="s">
        <v>167</v>
      </c>
      <c r="C137" s="40" t="s">
        <v>168</v>
      </c>
      <c r="D137" s="43" t="s">
        <v>40</v>
      </c>
      <c r="E137" s="43" t="s">
        <v>632</v>
      </c>
      <c r="F137" s="43" t="s">
        <v>169</v>
      </c>
      <c r="G137" s="43" t="s">
        <v>170</v>
      </c>
      <c r="H137" s="43" t="s">
        <v>171</v>
      </c>
      <c r="I137" s="44">
        <v>69719</v>
      </c>
      <c r="J137" s="49" t="s">
        <v>127</v>
      </c>
      <c r="K137" s="43" t="s">
        <v>172</v>
      </c>
      <c r="L137" s="43" t="s">
        <v>180</v>
      </c>
      <c r="M137" s="43"/>
      <c r="N137" s="1"/>
    </row>
    <row r="138" spans="1:14" customFormat="1" ht="129.6" x14ac:dyDescent="0.3">
      <c r="A138" s="46" t="s">
        <v>166</v>
      </c>
      <c r="B138" s="43" t="s">
        <v>167</v>
      </c>
      <c r="C138" s="40" t="s">
        <v>168</v>
      </c>
      <c r="D138" s="43" t="s">
        <v>40</v>
      </c>
      <c r="E138" s="43" t="s">
        <v>631</v>
      </c>
      <c r="F138" s="43" t="s">
        <v>169</v>
      </c>
      <c r="G138" s="43" t="s">
        <v>170</v>
      </c>
      <c r="H138" s="43" t="s">
        <v>171</v>
      </c>
      <c r="I138" s="44">
        <v>76058</v>
      </c>
      <c r="J138" s="49" t="s">
        <v>127</v>
      </c>
      <c r="K138" s="43" t="s">
        <v>172</v>
      </c>
      <c r="L138" s="43" t="s">
        <v>182</v>
      </c>
      <c r="M138" s="43" t="s">
        <v>183</v>
      </c>
      <c r="N138" s="1"/>
    </row>
    <row r="139" spans="1:14" customFormat="1" ht="129.6" x14ac:dyDescent="0.3">
      <c r="A139" s="46" t="s">
        <v>166</v>
      </c>
      <c r="B139" s="43" t="s">
        <v>167</v>
      </c>
      <c r="C139" s="40" t="s">
        <v>168</v>
      </c>
      <c r="D139" s="43" t="s">
        <v>40</v>
      </c>
      <c r="E139" s="43" t="s">
        <v>633</v>
      </c>
      <c r="F139" s="43" t="s">
        <v>169</v>
      </c>
      <c r="G139" s="43" t="s">
        <v>170</v>
      </c>
      <c r="H139" s="43" t="s">
        <v>171</v>
      </c>
      <c r="I139" s="44">
        <v>97607</v>
      </c>
      <c r="J139" s="49" t="s">
        <v>127</v>
      </c>
      <c r="K139" s="43" t="s">
        <v>172</v>
      </c>
      <c r="L139" s="43" t="s">
        <v>182</v>
      </c>
      <c r="M139" s="43" t="s">
        <v>634</v>
      </c>
      <c r="N139" s="1"/>
    </row>
    <row r="140" spans="1:14" customFormat="1" ht="129.6" x14ac:dyDescent="0.3">
      <c r="A140" s="46" t="s">
        <v>166</v>
      </c>
      <c r="B140" s="43" t="s">
        <v>167</v>
      </c>
      <c r="C140" s="40" t="s">
        <v>168</v>
      </c>
      <c r="D140" s="43" t="s">
        <v>40</v>
      </c>
      <c r="E140" s="43" t="s">
        <v>633</v>
      </c>
      <c r="F140" s="43" t="s">
        <v>169</v>
      </c>
      <c r="G140" s="43" t="s">
        <v>170</v>
      </c>
      <c r="H140" s="43" t="s">
        <v>171</v>
      </c>
      <c r="I140" s="44">
        <v>76608</v>
      </c>
      <c r="J140" s="49" t="s">
        <v>127</v>
      </c>
      <c r="K140" s="43" t="s">
        <v>172</v>
      </c>
      <c r="L140" s="43" t="s">
        <v>635</v>
      </c>
      <c r="M140" s="43" t="s">
        <v>636</v>
      </c>
      <c r="N140" s="1"/>
    </row>
    <row r="141" spans="1:14" customFormat="1" ht="81" x14ac:dyDescent="0.3">
      <c r="A141" s="62" t="s">
        <v>166</v>
      </c>
      <c r="B141" s="43" t="s">
        <v>167</v>
      </c>
      <c r="C141" s="40" t="s">
        <v>168</v>
      </c>
      <c r="D141" s="43" t="s">
        <v>42</v>
      </c>
      <c r="E141" s="43" t="s">
        <v>637</v>
      </c>
      <c r="F141" s="43" t="s">
        <v>169</v>
      </c>
      <c r="G141" s="43" t="s">
        <v>170</v>
      </c>
      <c r="H141" s="43" t="s">
        <v>171</v>
      </c>
      <c r="I141" s="44">
        <v>1991</v>
      </c>
      <c r="J141" s="49" t="s">
        <v>127</v>
      </c>
      <c r="K141" s="43" t="s">
        <v>172</v>
      </c>
      <c r="L141" s="43" t="s">
        <v>638</v>
      </c>
      <c r="M141" s="43" t="s">
        <v>177</v>
      </c>
      <c r="N141" s="1"/>
    </row>
    <row r="142" spans="1:14" customFormat="1" ht="81" x14ac:dyDescent="0.3">
      <c r="A142" s="62" t="s">
        <v>166</v>
      </c>
      <c r="B142" s="43" t="s">
        <v>167</v>
      </c>
      <c r="C142" s="40" t="s">
        <v>168</v>
      </c>
      <c r="D142" s="43" t="s">
        <v>42</v>
      </c>
      <c r="E142" s="43" t="s">
        <v>639</v>
      </c>
      <c r="F142" s="43" t="s">
        <v>169</v>
      </c>
      <c r="G142" s="43" t="s">
        <v>170</v>
      </c>
      <c r="H142" s="43" t="s">
        <v>171</v>
      </c>
      <c r="I142" s="44">
        <v>0</v>
      </c>
      <c r="J142" s="49" t="s">
        <v>127</v>
      </c>
      <c r="K142" s="43" t="s">
        <v>172</v>
      </c>
      <c r="L142" s="43" t="s">
        <v>640</v>
      </c>
      <c r="M142" s="43" t="s">
        <v>184</v>
      </c>
      <c r="N142" s="1"/>
    </row>
    <row r="143" spans="1:14" customFormat="1" ht="113.4" x14ac:dyDescent="0.3">
      <c r="A143" s="62" t="s">
        <v>166</v>
      </c>
      <c r="B143" s="43" t="s">
        <v>167</v>
      </c>
      <c r="C143" s="40" t="s">
        <v>168</v>
      </c>
      <c r="D143" s="43" t="s">
        <v>42</v>
      </c>
      <c r="E143" s="43" t="s">
        <v>641</v>
      </c>
      <c r="F143" s="43" t="s">
        <v>169</v>
      </c>
      <c r="G143" s="43" t="s">
        <v>170</v>
      </c>
      <c r="H143" s="43" t="s">
        <v>171</v>
      </c>
      <c r="I143" s="44">
        <v>0</v>
      </c>
      <c r="J143" s="49" t="s">
        <v>127</v>
      </c>
      <c r="K143" s="43" t="s">
        <v>172</v>
      </c>
      <c r="L143" s="43" t="s">
        <v>185</v>
      </c>
      <c r="M143" s="43" t="s">
        <v>184</v>
      </c>
      <c r="N143" s="1"/>
    </row>
    <row r="144" spans="1:14" customFormat="1" ht="97.2" x14ac:dyDescent="0.3">
      <c r="A144" s="62" t="s">
        <v>166</v>
      </c>
      <c r="B144" s="43" t="s">
        <v>167</v>
      </c>
      <c r="C144" s="40" t="s">
        <v>168</v>
      </c>
      <c r="D144" s="43" t="s">
        <v>42</v>
      </c>
      <c r="E144" s="43" t="s">
        <v>642</v>
      </c>
      <c r="F144" s="43" t="s">
        <v>169</v>
      </c>
      <c r="G144" s="43" t="s">
        <v>170</v>
      </c>
      <c r="H144" s="43" t="s">
        <v>171</v>
      </c>
      <c r="I144" s="44">
        <v>0</v>
      </c>
      <c r="J144" s="49" t="s">
        <v>127</v>
      </c>
      <c r="K144" s="43" t="s">
        <v>172</v>
      </c>
      <c r="L144" s="43" t="s">
        <v>643</v>
      </c>
      <c r="M144" s="43" t="s">
        <v>184</v>
      </c>
      <c r="N144" s="1"/>
    </row>
    <row r="145" spans="1:14" customFormat="1" ht="97.2" x14ac:dyDescent="0.3">
      <c r="A145" s="62" t="s">
        <v>166</v>
      </c>
      <c r="B145" s="43" t="s">
        <v>167</v>
      </c>
      <c r="C145" s="40" t="s">
        <v>168</v>
      </c>
      <c r="D145" s="43" t="s">
        <v>42</v>
      </c>
      <c r="E145" s="43" t="s">
        <v>644</v>
      </c>
      <c r="F145" s="43" t="s">
        <v>169</v>
      </c>
      <c r="G145" s="43" t="s">
        <v>170</v>
      </c>
      <c r="H145" s="43" t="s">
        <v>171</v>
      </c>
      <c r="I145" s="44">
        <v>0</v>
      </c>
      <c r="J145" s="49" t="s">
        <v>127</v>
      </c>
      <c r="K145" s="43" t="s">
        <v>172</v>
      </c>
      <c r="L145" s="43" t="s">
        <v>186</v>
      </c>
      <c r="M145" s="43" t="s">
        <v>184</v>
      </c>
      <c r="N145" s="1"/>
    </row>
    <row r="146" spans="1:14" customFormat="1" ht="81" x14ac:dyDescent="0.3">
      <c r="A146" s="62" t="s">
        <v>166</v>
      </c>
      <c r="B146" s="43" t="s">
        <v>167</v>
      </c>
      <c r="C146" s="40" t="s">
        <v>168</v>
      </c>
      <c r="D146" s="43" t="s">
        <v>42</v>
      </c>
      <c r="E146" s="43" t="s">
        <v>645</v>
      </c>
      <c r="F146" s="43" t="s">
        <v>169</v>
      </c>
      <c r="G146" s="43" t="s">
        <v>170</v>
      </c>
      <c r="H146" s="43" t="s">
        <v>171</v>
      </c>
      <c r="I146" s="44">
        <v>0</v>
      </c>
      <c r="J146" s="49" t="s">
        <v>127</v>
      </c>
      <c r="K146" s="43" t="s">
        <v>172</v>
      </c>
      <c r="L146" s="43" t="s">
        <v>187</v>
      </c>
      <c r="M146" s="43" t="s">
        <v>184</v>
      </c>
      <c r="N146" s="1"/>
    </row>
    <row r="147" spans="1:14" customFormat="1" ht="97.2" x14ac:dyDescent="0.3">
      <c r="A147" s="62" t="s">
        <v>166</v>
      </c>
      <c r="B147" s="43" t="s">
        <v>167</v>
      </c>
      <c r="C147" s="40" t="s">
        <v>168</v>
      </c>
      <c r="D147" s="43" t="s">
        <v>44</v>
      </c>
      <c r="E147" s="43" t="s">
        <v>614</v>
      </c>
      <c r="F147" s="43" t="s">
        <v>169</v>
      </c>
      <c r="G147" s="43" t="s">
        <v>170</v>
      </c>
      <c r="H147" s="43" t="s">
        <v>171</v>
      </c>
      <c r="I147" s="44">
        <v>0</v>
      </c>
      <c r="J147" s="49" t="s">
        <v>127</v>
      </c>
      <c r="K147" s="43" t="s">
        <v>172</v>
      </c>
      <c r="L147" s="43" t="s">
        <v>646</v>
      </c>
      <c r="M147" s="43" t="s">
        <v>184</v>
      </c>
      <c r="N147" s="1"/>
    </row>
    <row r="148" spans="1:14" customFormat="1" ht="97.2" x14ac:dyDescent="0.3">
      <c r="A148" s="62" t="s">
        <v>166</v>
      </c>
      <c r="B148" s="43" t="s">
        <v>647</v>
      </c>
      <c r="C148" s="40" t="s">
        <v>648</v>
      </c>
      <c r="D148" s="43" t="s">
        <v>44</v>
      </c>
      <c r="E148" s="43" t="s">
        <v>649</v>
      </c>
      <c r="F148" s="43" t="s">
        <v>169</v>
      </c>
      <c r="G148" s="43" t="s">
        <v>170</v>
      </c>
      <c r="H148" s="43" t="s">
        <v>171</v>
      </c>
      <c r="I148" s="44">
        <v>300000</v>
      </c>
      <c r="J148" s="49" t="s">
        <v>190</v>
      </c>
      <c r="K148" s="43" t="s">
        <v>650</v>
      </c>
      <c r="L148" s="43" t="s">
        <v>651</v>
      </c>
      <c r="M148" s="43" t="s">
        <v>652</v>
      </c>
      <c r="N148" s="1"/>
    </row>
    <row r="149" spans="1:14" customFormat="1" ht="25.05" customHeight="1" x14ac:dyDescent="0.3">
      <c r="A149" s="101" t="s">
        <v>78</v>
      </c>
      <c r="B149" s="101"/>
      <c r="C149" s="101"/>
      <c r="D149" s="101"/>
      <c r="E149" s="101"/>
      <c r="F149" s="101"/>
      <c r="G149" s="101"/>
      <c r="H149" s="101"/>
      <c r="I149" s="22">
        <f>SUM(I150)</f>
        <v>0</v>
      </c>
      <c r="J149" s="100"/>
      <c r="K149" s="100"/>
      <c r="L149" s="100"/>
      <c r="M149" s="100"/>
      <c r="N149" s="1"/>
    </row>
    <row r="150" spans="1:14" customFormat="1" ht="25.05" customHeight="1" x14ac:dyDescent="0.3">
      <c r="A150" s="10"/>
      <c r="B150" s="11" t="s">
        <v>71</v>
      </c>
      <c r="C150" s="34"/>
      <c r="D150" s="11"/>
      <c r="E150" s="11"/>
      <c r="F150" s="11"/>
      <c r="G150" s="11"/>
      <c r="H150" s="11"/>
      <c r="I150" s="12"/>
      <c r="J150" s="13"/>
      <c r="K150" s="11"/>
      <c r="L150" s="11"/>
      <c r="M150" s="43"/>
      <c r="N150" s="1"/>
    </row>
    <row r="151" spans="1:14" customFormat="1" ht="25.05" customHeight="1" x14ac:dyDescent="0.3">
      <c r="A151" s="101" t="s">
        <v>80</v>
      </c>
      <c r="B151" s="101"/>
      <c r="C151" s="101"/>
      <c r="D151" s="101"/>
      <c r="E151" s="101"/>
      <c r="F151" s="101"/>
      <c r="G151" s="101"/>
      <c r="H151" s="101"/>
      <c r="I151" s="22">
        <f>SUM(I152)</f>
        <v>0</v>
      </c>
      <c r="J151" s="100"/>
      <c r="K151" s="100"/>
      <c r="L151" s="100"/>
      <c r="M151" s="100"/>
      <c r="N151" s="1"/>
    </row>
    <row r="152" spans="1:14" customFormat="1" ht="25.05" customHeight="1" x14ac:dyDescent="0.3">
      <c r="A152" s="10"/>
      <c r="B152" s="11" t="s">
        <v>71</v>
      </c>
      <c r="C152" s="34"/>
      <c r="D152" s="11"/>
      <c r="E152" s="11"/>
      <c r="F152" s="11"/>
      <c r="G152" s="11"/>
      <c r="H152" s="11"/>
      <c r="I152" s="12"/>
      <c r="J152" s="13"/>
      <c r="K152" s="11"/>
      <c r="L152" s="11"/>
      <c r="M152" s="43"/>
      <c r="N152" s="1"/>
    </row>
    <row r="153" spans="1:14" customFormat="1" ht="25.05" customHeight="1" x14ac:dyDescent="0.3">
      <c r="A153" s="101" t="s">
        <v>81</v>
      </c>
      <c r="B153" s="101"/>
      <c r="C153" s="101"/>
      <c r="D153" s="101"/>
      <c r="E153" s="101"/>
      <c r="F153" s="101"/>
      <c r="G153" s="101"/>
      <c r="H153" s="101"/>
      <c r="I153" s="22">
        <f>SUM(I154)</f>
        <v>0</v>
      </c>
      <c r="J153" s="100"/>
      <c r="K153" s="100"/>
      <c r="L153" s="100"/>
      <c r="M153" s="100"/>
      <c r="N153" s="1"/>
    </row>
    <row r="154" spans="1:14" customFormat="1" ht="25.05" customHeight="1" x14ac:dyDescent="0.3">
      <c r="A154" s="10"/>
      <c r="B154" s="11" t="s">
        <v>71</v>
      </c>
      <c r="C154" s="34"/>
      <c r="D154" s="11"/>
      <c r="E154" s="11"/>
      <c r="F154" s="11"/>
      <c r="G154" s="11"/>
      <c r="H154" s="11"/>
      <c r="I154" s="12"/>
      <c r="J154" s="13"/>
      <c r="K154" s="11"/>
      <c r="L154" s="11"/>
      <c r="M154" s="43"/>
      <c r="N154" s="1"/>
    </row>
    <row r="155" spans="1:14" customFormat="1" ht="25.05" customHeight="1" x14ac:dyDescent="0.3">
      <c r="A155" s="101" t="s">
        <v>82</v>
      </c>
      <c r="B155" s="101"/>
      <c r="C155" s="101"/>
      <c r="D155" s="101"/>
      <c r="E155" s="101"/>
      <c r="F155" s="101"/>
      <c r="G155" s="101"/>
      <c r="H155" s="101"/>
      <c r="I155" s="22">
        <f>SUM(I156:I172)</f>
        <v>4220940</v>
      </c>
      <c r="J155" s="100"/>
      <c r="K155" s="100"/>
      <c r="L155" s="100"/>
      <c r="M155" s="100"/>
      <c r="N155" s="1"/>
    </row>
    <row r="156" spans="1:14" customFormat="1" ht="113.4" x14ac:dyDescent="0.3">
      <c r="A156" s="64" t="s">
        <v>220</v>
      </c>
      <c r="B156" s="43" t="s">
        <v>221</v>
      </c>
      <c r="C156" s="40" t="s">
        <v>222</v>
      </c>
      <c r="D156" s="43" t="s">
        <v>42</v>
      </c>
      <c r="E156" s="43" t="s">
        <v>653</v>
      </c>
      <c r="F156" s="43" t="s">
        <v>223</v>
      </c>
      <c r="G156" s="43" t="s">
        <v>170</v>
      </c>
      <c r="H156" s="43" t="s">
        <v>224</v>
      </c>
      <c r="I156" s="44">
        <v>1319258</v>
      </c>
      <c r="J156" s="49" t="s">
        <v>225</v>
      </c>
      <c r="K156" s="43" t="s">
        <v>226</v>
      </c>
      <c r="L156" s="43" t="s">
        <v>227</v>
      </c>
      <c r="M156" s="43"/>
      <c r="N156" s="1"/>
    </row>
    <row r="157" spans="1:14" customFormat="1" ht="97.2" x14ac:dyDescent="0.3">
      <c r="A157" s="64" t="s">
        <v>220</v>
      </c>
      <c r="B157" s="43" t="s">
        <v>228</v>
      </c>
      <c r="C157" s="40" t="s">
        <v>229</v>
      </c>
      <c r="D157" s="43" t="s">
        <v>42</v>
      </c>
      <c r="E157" s="43" t="s">
        <v>654</v>
      </c>
      <c r="F157" s="43" t="s">
        <v>116</v>
      </c>
      <c r="G157" s="43" t="s">
        <v>170</v>
      </c>
      <c r="H157" s="43" t="s">
        <v>230</v>
      </c>
      <c r="I157" s="44">
        <v>30300</v>
      </c>
      <c r="J157" s="49" t="s">
        <v>231</v>
      </c>
      <c r="K157" s="43" t="s">
        <v>232</v>
      </c>
      <c r="L157" s="43" t="s">
        <v>233</v>
      </c>
      <c r="M157" s="43"/>
      <c r="N157" s="1"/>
    </row>
    <row r="158" spans="1:14" customFormat="1" ht="97.2" x14ac:dyDescent="0.3">
      <c r="A158" s="114" t="s">
        <v>220</v>
      </c>
      <c r="B158" s="115" t="s">
        <v>234</v>
      </c>
      <c r="C158" s="115" t="s">
        <v>235</v>
      </c>
      <c r="D158" s="43" t="s">
        <v>40</v>
      </c>
      <c r="E158" s="43" t="s">
        <v>655</v>
      </c>
      <c r="F158" s="115" t="s">
        <v>116</v>
      </c>
      <c r="G158" s="115" t="s">
        <v>170</v>
      </c>
      <c r="H158" s="115" t="s">
        <v>224</v>
      </c>
      <c r="I158" s="116">
        <v>66883</v>
      </c>
      <c r="J158" s="115" t="s">
        <v>236</v>
      </c>
      <c r="K158" s="115" t="s">
        <v>237</v>
      </c>
      <c r="L158" s="43" t="s">
        <v>238</v>
      </c>
      <c r="M158" s="115" t="s">
        <v>239</v>
      </c>
      <c r="N158" s="1"/>
    </row>
    <row r="159" spans="1:14" customFormat="1" ht="97.2" x14ac:dyDescent="0.3">
      <c r="A159" s="114"/>
      <c r="B159" s="115"/>
      <c r="C159" s="115"/>
      <c r="D159" s="43" t="s">
        <v>42</v>
      </c>
      <c r="E159" s="43" t="s">
        <v>656</v>
      </c>
      <c r="F159" s="115"/>
      <c r="G159" s="115"/>
      <c r="H159" s="115"/>
      <c r="I159" s="116"/>
      <c r="J159" s="115"/>
      <c r="K159" s="115"/>
      <c r="L159" s="43" t="s">
        <v>240</v>
      </c>
      <c r="M159" s="115"/>
      <c r="N159" s="1"/>
    </row>
    <row r="160" spans="1:14" customFormat="1" ht="145.80000000000001" x14ac:dyDescent="0.3">
      <c r="A160" s="114" t="s">
        <v>220</v>
      </c>
      <c r="B160" s="115" t="s">
        <v>241</v>
      </c>
      <c r="C160" s="115" t="s">
        <v>242</v>
      </c>
      <c r="D160" s="43" t="s">
        <v>40</v>
      </c>
      <c r="E160" s="43" t="s">
        <v>657</v>
      </c>
      <c r="F160" s="115" t="s">
        <v>116</v>
      </c>
      <c r="G160" s="115" t="s">
        <v>170</v>
      </c>
      <c r="H160" s="115" t="s">
        <v>224</v>
      </c>
      <c r="I160" s="116">
        <v>105942</v>
      </c>
      <c r="J160" s="115" t="s">
        <v>243</v>
      </c>
      <c r="K160" s="115" t="s">
        <v>244</v>
      </c>
      <c r="L160" s="43" t="s">
        <v>245</v>
      </c>
      <c r="M160" s="115" t="s">
        <v>239</v>
      </c>
      <c r="N160" s="1"/>
    </row>
    <row r="161" spans="1:14" customFormat="1" ht="129.6" x14ac:dyDescent="0.3">
      <c r="A161" s="114"/>
      <c r="B161" s="115"/>
      <c r="C161" s="115"/>
      <c r="D161" s="43" t="s">
        <v>42</v>
      </c>
      <c r="E161" s="43" t="s">
        <v>656</v>
      </c>
      <c r="F161" s="115"/>
      <c r="G161" s="115"/>
      <c r="H161" s="115"/>
      <c r="I161" s="116"/>
      <c r="J161" s="115"/>
      <c r="K161" s="115"/>
      <c r="L161" s="43" t="s">
        <v>246</v>
      </c>
      <c r="M161" s="115"/>
      <c r="N161" s="1"/>
    </row>
    <row r="162" spans="1:14" customFormat="1" ht="97.2" x14ac:dyDescent="0.3">
      <c r="A162" s="114" t="s">
        <v>220</v>
      </c>
      <c r="B162" s="115" t="s">
        <v>247</v>
      </c>
      <c r="C162" s="115" t="s">
        <v>248</v>
      </c>
      <c r="D162" s="43" t="s">
        <v>40</v>
      </c>
      <c r="E162" s="43" t="s">
        <v>655</v>
      </c>
      <c r="F162" s="115" t="s">
        <v>116</v>
      </c>
      <c r="G162" s="115" t="s">
        <v>170</v>
      </c>
      <c r="H162" s="115" t="s">
        <v>224</v>
      </c>
      <c r="I162" s="116">
        <v>170000</v>
      </c>
      <c r="J162" s="115" t="s">
        <v>249</v>
      </c>
      <c r="K162" s="115" t="s">
        <v>250</v>
      </c>
      <c r="L162" s="43" t="s">
        <v>251</v>
      </c>
      <c r="M162" s="115" t="s">
        <v>239</v>
      </c>
      <c r="N162" s="1"/>
    </row>
    <row r="163" spans="1:14" customFormat="1" ht="129.6" x14ac:dyDescent="0.3">
      <c r="A163" s="114"/>
      <c r="B163" s="115"/>
      <c r="C163" s="115"/>
      <c r="D163" s="43" t="s">
        <v>42</v>
      </c>
      <c r="E163" s="43" t="s">
        <v>656</v>
      </c>
      <c r="F163" s="115"/>
      <c r="G163" s="115"/>
      <c r="H163" s="115"/>
      <c r="I163" s="116"/>
      <c r="J163" s="115"/>
      <c r="K163" s="115"/>
      <c r="L163" s="43" t="s">
        <v>252</v>
      </c>
      <c r="M163" s="115"/>
      <c r="N163" s="1"/>
    </row>
    <row r="164" spans="1:14" customFormat="1" ht="145.80000000000001" x14ac:dyDescent="0.3">
      <c r="A164" s="114" t="s">
        <v>220</v>
      </c>
      <c r="B164" s="115" t="s">
        <v>253</v>
      </c>
      <c r="C164" s="115" t="s">
        <v>254</v>
      </c>
      <c r="D164" s="43" t="s">
        <v>40</v>
      </c>
      <c r="E164" s="43" t="s">
        <v>658</v>
      </c>
      <c r="F164" s="115" t="s">
        <v>116</v>
      </c>
      <c r="G164" s="115" t="s">
        <v>170</v>
      </c>
      <c r="H164" s="115" t="s">
        <v>224</v>
      </c>
      <c r="I164" s="116">
        <v>163617</v>
      </c>
      <c r="J164" s="115" t="s">
        <v>255</v>
      </c>
      <c r="K164" s="115" t="s">
        <v>256</v>
      </c>
      <c r="L164" s="43" t="s">
        <v>257</v>
      </c>
      <c r="M164" s="115" t="s">
        <v>239</v>
      </c>
      <c r="N164" s="1"/>
    </row>
    <row r="165" spans="1:14" customFormat="1" ht="97.2" x14ac:dyDescent="0.3">
      <c r="A165" s="114"/>
      <c r="B165" s="115"/>
      <c r="C165" s="115"/>
      <c r="D165" s="43" t="s">
        <v>42</v>
      </c>
      <c r="E165" s="43" t="s">
        <v>656</v>
      </c>
      <c r="F165" s="115"/>
      <c r="G165" s="115"/>
      <c r="H165" s="115"/>
      <c r="I165" s="116"/>
      <c r="J165" s="115"/>
      <c r="K165" s="115"/>
      <c r="L165" s="43" t="s">
        <v>258</v>
      </c>
      <c r="M165" s="115"/>
      <c r="N165" s="1"/>
    </row>
    <row r="166" spans="1:14" customFormat="1" ht="129.6" x14ac:dyDescent="0.3">
      <c r="A166" s="114" t="s">
        <v>220</v>
      </c>
      <c r="B166" s="115" t="s">
        <v>259</v>
      </c>
      <c r="C166" s="115" t="s">
        <v>259</v>
      </c>
      <c r="D166" s="43" t="s">
        <v>40</v>
      </c>
      <c r="E166" s="43" t="s">
        <v>659</v>
      </c>
      <c r="F166" s="115" t="s">
        <v>116</v>
      </c>
      <c r="G166" s="115" t="s">
        <v>170</v>
      </c>
      <c r="H166" s="115" t="s">
        <v>224</v>
      </c>
      <c r="I166" s="116">
        <v>89405</v>
      </c>
      <c r="J166" s="115" t="s">
        <v>260</v>
      </c>
      <c r="K166" s="115" t="s">
        <v>261</v>
      </c>
      <c r="L166" s="43" t="s">
        <v>262</v>
      </c>
      <c r="M166" s="115" t="s">
        <v>239</v>
      </c>
      <c r="N166" s="1"/>
    </row>
    <row r="167" spans="1:14" customFormat="1" ht="129.6" x14ac:dyDescent="0.3">
      <c r="A167" s="114"/>
      <c r="B167" s="115"/>
      <c r="C167" s="115"/>
      <c r="D167" s="43" t="s">
        <v>42</v>
      </c>
      <c r="E167" s="43" t="s">
        <v>656</v>
      </c>
      <c r="F167" s="115"/>
      <c r="G167" s="115"/>
      <c r="H167" s="115"/>
      <c r="I167" s="116"/>
      <c r="J167" s="115"/>
      <c r="K167" s="115"/>
      <c r="L167" s="43" t="s">
        <v>263</v>
      </c>
      <c r="M167" s="115"/>
      <c r="N167" s="1"/>
    </row>
    <row r="168" spans="1:14" customFormat="1" ht="145.80000000000001" x14ac:dyDescent="0.3">
      <c r="A168" s="114" t="s">
        <v>220</v>
      </c>
      <c r="B168" s="115" t="s">
        <v>264</v>
      </c>
      <c r="C168" s="115" t="s">
        <v>265</v>
      </c>
      <c r="D168" s="43" t="s">
        <v>42</v>
      </c>
      <c r="E168" s="43" t="s">
        <v>660</v>
      </c>
      <c r="F168" s="115" t="s">
        <v>223</v>
      </c>
      <c r="G168" s="115" t="s">
        <v>170</v>
      </c>
      <c r="H168" s="115" t="s">
        <v>224</v>
      </c>
      <c r="I168" s="116">
        <v>2260990</v>
      </c>
      <c r="J168" s="115" t="s">
        <v>199</v>
      </c>
      <c r="K168" s="115" t="s">
        <v>266</v>
      </c>
      <c r="L168" s="43" t="s">
        <v>661</v>
      </c>
      <c r="M168" s="43" t="s">
        <v>267</v>
      </c>
      <c r="N168" s="1"/>
    </row>
    <row r="169" spans="1:14" customFormat="1" ht="81" x14ac:dyDescent="0.3">
      <c r="A169" s="114"/>
      <c r="B169" s="115"/>
      <c r="C169" s="115"/>
      <c r="D169" s="43" t="s">
        <v>121</v>
      </c>
      <c r="E169" s="43" t="s">
        <v>662</v>
      </c>
      <c r="F169" s="115"/>
      <c r="G169" s="115"/>
      <c r="H169" s="115"/>
      <c r="I169" s="116"/>
      <c r="J169" s="115"/>
      <c r="K169" s="115"/>
      <c r="L169" s="43" t="s">
        <v>663</v>
      </c>
      <c r="M169" s="43" t="s">
        <v>267</v>
      </c>
      <c r="N169" s="1"/>
    </row>
    <row r="170" spans="1:14" customFormat="1" ht="97.2" x14ac:dyDescent="0.3">
      <c r="A170" s="114"/>
      <c r="B170" s="115"/>
      <c r="C170" s="115"/>
      <c r="D170" s="43" t="s">
        <v>44</v>
      </c>
      <c r="E170" s="43" t="s">
        <v>664</v>
      </c>
      <c r="F170" s="115"/>
      <c r="G170" s="115"/>
      <c r="H170" s="115"/>
      <c r="I170" s="116"/>
      <c r="J170" s="115"/>
      <c r="K170" s="115"/>
      <c r="L170" s="43" t="s">
        <v>128</v>
      </c>
      <c r="M170" s="43" t="s">
        <v>267</v>
      </c>
      <c r="N170" s="1"/>
    </row>
    <row r="171" spans="1:14" customFormat="1" ht="97.2" x14ac:dyDescent="0.3">
      <c r="A171" s="64" t="s">
        <v>220</v>
      </c>
      <c r="B171" s="43" t="s">
        <v>268</v>
      </c>
      <c r="C171" s="40" t="s">
        <v>269</v>
      </c>
      <c r="D171" s="43" t="s">
        <v>42</v>
      </c>
      <c r="E171" s="43" t="s">
        <v>665</v>
      </c>
      <c r="F171" s="43" t="s">
        <v>270</v>
      </c>
      <c r="G171" s="43" t="s">
        <v>170</v>
      </c>
      <c r="H171" s="43" t="s">
        <v>230</v>
      </c>
      <c r="I171" s="44">
        <v>14545</v>
      </c>
      <c r="J171" s="49" t="s">
        <v>271</v>
      </c>
      <c r="K171" s="43" t="s">
        <v>272</v>
      </c>
      <c r="L171" s="43" t="s">
        <v>273</v>
      </c>
      <c r="M171" s="43"/>
      <c r="N171" s="1"/>
    </row>
    <row r="172" spans="1:14" customFormat="1" ht="97.2" x14ac:dyDescent="0.3">
      <c r="A172" s="64" t="s">
        <v>220</v>
      </c>
      <c r="B172" s="43" t="s">
        <v>666</v>
      </c>
      <c r="C172" s="40" t="s">
        <v>269</v>
      </c>
      <c r="D172" s="43" t="s">
        <v>42</v>
      </c>
      <c r="E172" s="43" t="s">
        <v>667</v>
      </c>
      <c r="F172" s="43" t="s">
        <v>270</v>
      </c>
      <c r="G172" s="43" t="s">
        <v>170</v>
      </c>
      <c r="H172" s="43" t="s">
        <v>230</v>
      </c>
      <c r="I172" s="44">
        <v>0</v>
      </c>
      <c r="J172" s="49" t="s">
        <v>271</v>
      </c>
      <c r="K172" s="43" t="s">
        <v>668</v>
      </c>
      <c r="L172" s="43" t="s">
        <v>669</v>
      </c>
      <c r="M172" s="43" t="s">
        <v>274</v>
      </c>
      <c r="N172" s="1"/>
    </row>
    <row r="173" spans="1:14" customFormat="1" ht="25.05" customHeight="1" x14ac:dyDescent="0.3">
      <c r="A173" s="101" t="s">
        <v>83</v>
      </c>
      <c r="B173" s="101"/>
      <c r="C173" s="101"/>
      <c r="D173" s="101"/>
      <c r="E173" s="101"/>
      <c r="F173" s="101"/>
      <c r="G173" s="101"/>
      <c r="H173" s="101"/>
      <c r="I173" s="22">
        <f>SUM(I174)</f>
        <v>30000</v>
      </c>
      <c r="J173" s="100"/>
      <c r="K173" s="100"/>
      <c r="L173" s="100"/>
      <c r="M173" s="100"/>
      <c r="N173" s="1"/>
    </row>
    <row r="174" spans="1:14" customFormat="1" ht="243" x14ac:dyDescent="0.3">
      <c r="A174" s="10" t="s">
        <v>275</v>
      </c>
      <c r="B174" s="11" t="s">
        <v>670</v>
      </c>
      <c r="C174" s="34" t="s">
        <v>276</v>
      </c>
      <c r="D174" s="11" t="s">
        <v>42</v>
      </c>
      <c r="E174" s="11" t="s">
        <v>671</v>
      </c>
      <c r="F174" s="11" t="s">
        <v>277</v>
      </c>
      <c r="G174" s="11" t="s">
        <v>170</v>
      </c>
      <c r="H174" s="11" t="s">
        <v>278</v>
      </c>
      <c r="I174" s="12">
        <v>30000</v>
      </c>
      <c r="J174" s="13" t="s">
        <v>279</v>
      </c>
      <c r="K174" s="11" t="s">
        <v>280</v>
      </c>
      <c r="L174" s="11" t="s">
        <v>281</v>
      </c>
      <c r="M174" s="43" t="s">
        <v>282</v>
      </c>
      <c r="N174" s="1"/>
    </row>
    <row r="175" spans="1:14" customFormat="1" ht="25.05" customHeight="1" x14ac:dyDescent="0.3">
      <c r="A175" s="101" t="s">
        <v>84</v>
      </c>
      <c r="B175" s="101"/>
      <c r="C175" s="101"/>
      <c r="D175" s="101"/>
      <c r="E175" s="101"/>
      <c r="F175" s="101"/>
      <c r="G175" s="101"/>
      <c r="H175" s="101"/>
      <c r="I175" s="22">
        <f>SUM(I176)</f>
        <v>0</v>
      </c>
      <c r="J175" s="100"/>
      <c r="K175" s="100"/>
      <c r="L175" s="100"/>
      <c r="M175" s="100"/>
      <c r="N175" s="1"/>
    </row>
    <row r="176" spans="1:14" customFormat="1" ht="25.05" customHeight="1" x14ac:dyDescent="0.3">
      <c r="A176" s="10"/>
      <c r="B176" s="11" t="s">
        <v>79</v>
      </c>
      <c r="C176" s="34"/>
      <c r="D176" s="11"/>
      <c r="E176" s="11"/>
      <c r="F176" s="11"/>
      <c r="G176" s="11"/>
      <c r="H176" s="11"/>
      <c r="I176" s="12"/>
      <c r="J176" s="13"/>
      <c r="K176" s="11"/>
      <c r="L176" s="11"/>
      <c r="M176" s="43"/>
      <c r="N176" s="1"/>
    </row>
    <row r="177" spans="1:14" customFormat="1" ht="25.05" customHeight="1" x14ac:dyDescent="0.3">
      <c r="A177" s="101" t="s">
        <v>85</v>
      </c>
      <c r="B177" s="101"/>
      <c r="C177" s="101"/>
      <c r="D177" s="101"/>
      <c r="E177" s="101"/>
      <c r="F177" s="101"/>
      <c r="G177" s="101"/>
      <c r="H177" s="101"/>
      <c r="I177" s="22">
        <f>SUM(I178)</f>
        <v>0</v>
      </c>
      <c r="J177" s="100"/>
      <c r="K177" s="100"/>
      <c r="L177" s="100"/>
      <c r="M177" s="100"/>
      <c r="N177" s="1"/>
    </row>
    <row r="178" spans="1:14" customFormat="1" ht="25.05" customHeight="1" x14ac:dyDescent="0.3">
      <c r="A178" s="10"/>
      <c r="B178" s="11" t="s">
        <v>79</v>
      </c>
      <c r="C178" s="34"/>
      <c r="D178" s="11"/>
      <c r="E178" s="11"/>
      <c r="F178" s="11"/>
      <c r="G178" s="11"/>
      <c r="H178" s="11"/>
      <c r="I178" s="12"/>
      <c r="J178" s="13"/>
      <c r="K178" s="11"/>
      <c r="L178" s="11"/>
      <c r="M178" s="43"/>
      <c r="N178" s="1"/>
    </row>
    <row r="179" spans="1:14" customFormat="1" ht="25.05" customHeight="1" x14ac:dyDescent="0.3">
      <c r="A179" s="83" t="s">
        <v>86</v>
      </c>
      <c r="B179" s="83"/>
      <c r="C179" s="83"/>
      <c r="D179" s="83"/>
      <c r="E179" s="83"/>
      <c r="F179" s="83"/>
      <c r="G179" s="83"/>
      <c r="H179" s="83"/>
      <c r="I179" s="33">
        <f>I180+I185</f>
        <v>340000</v>
      </c>
      <c r="J179" s="84"/>
      <c r="K179" s="84"/>
      <c r="L179" s="84"/>
      <c r="M179" s="84"/>
      <c r="N179" s="4"/>
    </row>
    <row r="180" spans="1:14" customFormat="1" ht="24.6" customHeight="1" x14ac:dyDescent="0.3">
      <c r="A180" s="94" t="s">
        <v>306</v>
      </c>
      <c r="B180" s="94"/>
      <c r="C180" s="94"/>
      <c r="D180" s="94"/>
      <c r="E180" s="94"/>
      <c r="F180" s="94"/>
      <c r="G180" s="94"/>
      <c r="H180" s="94"/>
      <c r="I180" s="33">
        <f>SUM(I181:I184)</f>
        <v>0</v>
      </c>
      <c r="J180" s="84"/>
      <c r="K180" s="84"/>
      <c r="L180" s="84"/>
      <c r="M180" s="84"/>
      <c r="N180" s="4"/>
    </row>
    <row r="181" spans="1:14" customFormat="1" ht="162" x14ac:dyDescent="0.3">
      <c r="A181" s="46" t="s">
        <v>165</v>
      </c>
      <c r="B181" s="67" t="s">
        <v>310</v>
      </c>
      <c r="C181" s="67" t="s">
        <v>310</v>
      </c>
      <c r="D181" s="65" t="s">
        <v>42</v>
      </c>
      <c r="E181" s="65" t="s">
        <v>311</v>
      </c>
      <c r="F181" s="65" t="s">
        <v>312</v>
      </c>
      <c r="G181" s="65" t="s">
        <v>673</v>
      </c>
      <c r="H181" s="63" t="s">
        <v>313</v>
      </c>
      <c r="I181" s="44">
        <v>0</v>
      </c>
      <c r="J181" s="65" t="s">
        <v>314</v>
      </c>
      <c r="K181" s="65" t="s">
        <v>315</v>
      </c>
      <c r="L181" s="65" t="s">
        <v>316</v>
      </c>
      <c r="M181" s="65" t="s">
        <v>317</v>
      </c>
      <c r="N181" s="4"/>
    </row>
    <row r="182" spans="1:14" customFormat="1" ht="79.95" customHeight="1" x14ac:dyDescent="0.3">
      <c r="A182" s="108" t="s">
        <v>139</v>
      </c>
      <c r="B182" s="102" t="s">
        <v>130</v>
      </c>
      <c r="C182" s="102" t="s">
        <v>318</v>
      </c>
      <c r="D182" s="65" t="s">
        <v>40</v>
      </c>
      <c r="E182" s="102" t="s">
        <v>319</v>
      </c>
      <c r="F182" s="102" t="s">
        <v>142</v>
      </c>
      <c r="G182" s="102" t="s">
        <v>672</v>
      </c>
      <c r="H182" s="102" t="s">
        <v>129</v>
      </c>
      <c r="I182" s="111">
        <v>0</v>
      </c>
      <c r="J182" s="102" t="s">
        <v>131</v>
      </c>
      <c r="K182" s="102" t="s">
        <v>143</v>
      </c>
      <c r="L182" s="65" t="s">
        <v>132</v>
      </c>
      <c r="M182" s="102" t="s">
        <v>320</v>
      </c>
      <c r="N182" s="4"/>
    </row>
    <row r="183" spans="1:14" customFormat="1" ht="144.6" customHeight="1" x14ac:dyDescent="0.3">
      <c r="A183" s="110"/>
      <c r="B183" s="102"/>
      <c r="C183" s="102"/>
      <c r="D183" s="65" t="s">
        <v>42</v>
      </c>
      <c r="E183" s="102"/>
      <c r="F183" s="102"/>
      <c r="G183" s="102"/>
      <c r="H183" s="102"/>
      <c r="I183" s="112"/>
      <c r="J183" s="102"/>
      <c r="K183" s="102"/>
      <c r="L183" s="65" t="s">
        <v>133</v>
      </c>
      <c r="M183" s="102"/>
      <c r="N183" s="4"/>
    </row>
    <row r="184" spans="1:14" customFormat="1" ht="291.60000000000002" x14ac:dyDescent="0.3">
      <c r="A184" s="62" t="s">
        <v>139</v>
      </c>
      <c r="B184" s="67" t="s">
        <v>321</v>
      </c>
      <c r="C184" s="67" t="s">
        <v>322</v>
      </c>
      <c r="D184" s="67" t="s">
        <v>323</v>
      </c>
      <c r="E184" s="67" t="s">
        <v>324</v>
      </c>
      <c r="F184" s="65" t="s">
        <v>312</v>
      </c>
      <c r="G184" s="67" t="s">
        <v>351</v>
      </c>
      <c r="H184" s="67" t="s">
        <v>313</v>
      </c>
      <c r="I184" s="44">
        <v>0</v>
      </c>
      <c r="J184" s="67" t="s">
        <v>325</v>
      </c>
      <c r="K184" s="67" t="s">
        <v>326</v>
      </c>
      <c r="L184" s="67" t="s">
        <v>327</v>
      </c>
      <c r="M184" s="67" t="s">
        <v>328</v>
      </c>
      <c r="N184" s="4"/>
    </row>
    <row r="185" spans="1:14" customFormat="1" ht="25.05" customHeight="1" x14ac:dyDescent="0.3">
      <c r="A185" s="94" t="s">
        <v>47</v>
      </c>
      <c r="B185" s="94"/>
      <c r="C185" s="94"/>
      <c r="D185" s="94"/>
      <c r="E185" s="94"/>
      <c r="F185" s="94"/>
      <c r="G185" s="94"/>
      <c r="H185" s="94"/>
      <c r="I185" s="33">
        <f>SUM(I186:I191)</f>
        <v>340000</v>
      </c>
      <c r="J185" s="84"/>
      <c r="K185" s="84"/>
      <c r="L185" s="84"/>
      <c r="M185" s="84"/>
      <c r="N185" s="4"/>
    </row>
    <row r="186" spans="1:14" customFormat="1" ht="129.6" x14ac:dyDescent="0.3">
      <c r="A186" s="64" t="s">
        <v>48</v>
      </c>
      <c r="B186" s="67" t="s">
        <v>338</v>
      </c>
      <c r="C186" s="67" t="s">
        <v>339</v>
      </c>
      <c r="D186" s="67" t="s">
        <v>42</v>
      </c>
      <c r="E186" s="67" t="s">
        <v>329</v>
      </c>
      <c r="F186" s="65" t="s">
        <v>105</v>
      </c>
      <c r="G186" s="67" t="s">
        <v>351</v>
      </c>
      <c r="H186" s="67" t="s">
        <v>340</v>
      </c>
      <c r="I186" s="44">
        <v>8000</v>
      </c>
      <c r="J186" s="67" t="s">
        <v>341</v>
      </c>
      <c r="K186" s="67" t="s">
        <v>342</v>
      </c>
      <c r="L186" s="67" t="s">
        <v>147</v>
      </c>
      <c r="M186" s="67" t="s">
        <v>343</v>
      </c>
      <c r="N186" s="4"/>
    </row>
    <row r="187" spans="1:14" customFormat="1" ht="81" x14ac:dyDescent="0.3">
      <c r="A187" s="64" t="s">
        <v>48</v>
      </c>
      <c r="B187" s="67" t="s">
        <v>344</v>
      </c>
      <c r="C187" s="67" t="s">
        <v>149</v>
      </c>
      <c r="D187" s="67" t="s">
        <v>42</v>
      </c>
      <c r="E187" s="67" t="s">
        <v>329</v>
      </c>
      <c r="F187" s="65" t="s">
        <v>105</v>
      </c>
      <c r="G187" s="67" t="s">
        <v>351</v>
      </c>
      <c r="H187" s="67" t="s">
        <v>150</v>
      </c>
      <c r="I187" s="44">
        <v>108000</v>
      </c>
      <c r="J187" s="67" t="s">
        <v>151</v>
      </c>
      <c r="K187" s="67" t="s">
        <v>345</v>
      </c>
      <c r="L187" s="67" t="s">
        <v>147</v>
      </c>
      <c r="M187" s="67" t="s">
        <v>154</v>
      </c>
      <c r="N187" s="4"/>
    </row>
    <row r="188" spans="1:14" customFormat="1" ht="64.8" x14ac:dyDescent="0.3">
      <c r="A188" s="108" t="s">
        <v>48</v>
      </c>
      <c r="B188" s="95" t="s">
        <v>148</v>
      </c>
      <c r="C188" s="95" t="s">
        <v>149</v>
      </c>
      <c r="D188" s="95" t="s">
        <v>42</v>
      </c>
      <c r="E188" s="67" t="s">
        <v>329</v>
      </c>
      <c r="F188" s="95" t="s">
        <v>105</v>
      </c>
      <c r="G188" s="95" t="s">
        <v>351</v>
      </c>
      <c r="H188" s="95" t="s">
        <v>150</v>
      </c>
      <c r="I188" s="44">
        <v>88000</v>
      </c>
      <c r="J188" s="95" t="s">
        <v>151</v>
      </c>
      <c r="K188" s="95" t="s">
        <v>152</v>
      </c>
      <c r="L188" s="67" t="s">
        <v>346</v>
      </c>
      <c r="M188" s="67"/>
      <c r="N188" s="4"/>
    </row>
    <row r="189" spans="1:14" customFormat="1" ht="48.6" x14ac:dyDescent="0.3">
      <c r="A189" s="109"/>
      <c r="B189" s="96"/>
      <c r="C189" s="96"/>
      <c r="D189" s="96"/>
      <c r="E189" s="67" t="s">
        <v>347</v>
      </c>
      <c r="F189" s="96"/>
      <c r="G189" s="96"/>
      <c r="H189" s="96"/>
      <c r="I189" s="44">
        <v>56000</v>
      </c>
      <c r="J189" s="96"/>
      <c r="K189" s="96"/>
      <c r="L189" s="67" t="s">
        <v>348</v>
      </c>
      <c r="M189" s="67" t="s">
        <v>349</v>
      </c>
      <c r="N189" s="4"/>
    </row>
    <row r="190" spans="1:14" customFormat="1" ht="48.6" x14ac:dyDescent="0.3">
      <c r="A190" s="109"/>
      <c r="B190" s="96"/>
      <c r="C190" s="96"/>
      <c r="D190" s="96"/>
      <c r="E190" s="67" t="s">
        <v>350</v>
      </c>
      <c r="F190" s="96"/>
      <c r="G190" s="96"/>
      <c r="H190" s="96"/>
      <c r="I190" s="44">
        <v>25000</v>
      </c>
      <c r="J190" s="96"/>
      <c r="K190" s="96"/>
      <c r="L190" s="67" t="s">
        <v>153</v>
      </c>
      <c r="M190" s="67" t="s">
        <v>349</v>
      </c>
      <c r="N190" s="4"/>
    </row>
    <row r="191" spans="1:14" customFormat="1" ht="48.6" x14ac:dyDescent="0.3">
      <c r="A191" s="110"/>
      <c r="B191" s="97"/>
      <c r="C191" s="97"/>
      <c r="D191" s="97"/>
      <c r="E191" s="67" t="s">
        <v>350</v>
      </c>
      <c r="F191" s="97"/>
      <c r="G191" s="97"/>
      <c r="H191" s="97"/>
      <c r="I191" s="44">
        <v>55000</v>
      </c>
      <c r="J191" s="97"/>
      <c r="K191" s="97"/>
      <c r="L191" s="67" t="s">
        <v>145</v>
      </c>
      <c r="M191" s="67" t="s">
        <v>349</v>
      </c>
      <c r="N191" s="4"/>
    </row>
    <row r="192" spans="1:14" customFormat="1" ht="25.05" customHeight="1" x14ac:dyDescent="0.3">
      <c r="A192" s="85" t="s">
        <v>87</v>
      </c>
      <c r="B192" s="85"/>
      <c r="C192" s="85"/>
      <c r="D192" s="85"/>
      <c r="E192" s="85"/>
      <c r="F192" s="85"/>
      <c r="G192" s="85"/>
      <c r="H192" s="85"/>
      <c r="I192" s="23">
        <f>I193+I196+I198+I200+I202+I204+I206+I208+I210</f>
        <v>1260</v>
      </c>
      <c r="J192" s="86"/>
      <c r="K192" s="86"/>
      <c r="L192" s="86"/>
      <c r="M192" s="86"/>
      <c r="N192" s="4"/>
    </row>
    <row r="193" spans="1:14" customFormat="1" ht="25.05" customHeight="1" x14ac:dyDescent="0.3">
      <c r="A193" s="88" t="s">
        <v>88</v>
      </c>
      <c r="B193" s="88"/>
      <c r="C193" s="88"/>
      <c r="D193" s="88"/>
      <c r="E193" s="88"/>
      <c r="F193" s="88"/>
      <c r="G193" s="88"/>
      <c r="H193" s="88"/>
      <c r="I193" s="32">
        <f>SUM(I194:I195)</f>
        <v>1260</v>
      </c>
      <c r="J193" s="91"/>
      <c r="K193" s="91"/>
      <c r="L193" s="91"/>
      <c r="M193" s="91"/>
      <c r="N193" s="1"/>
    </row>
    <row r="194" spans="1:14" customFormat="1" ht="48.6" customHeight="1" x14ac:dyDescent="0.3">
      <c r="A194" s="89" t="s">
        <v>108</v>
      </c>
      <c r="B194" s="68" t="s">
        <v>109</v>
      </c>
      <c r="C194" s="69" t="s">
        <v>110</v>
      </c>
      <c r="D194" s="107" t="s">
        <v>160</v>
      </c>
      <c r="E194" s="68" t="s">
        <v>546</v>
      </c>
      <c r="F194" s="93" t="s">
        <v>161</v>
      </c>
      <c r="G194" s="68" t="s">
        <v>111</v>
      </c>
      <c r="H194" s="68" t="s">
        <v>112</v>
      </c>
      <c r="I194" s="24">
        <v>1260</v>
      </c>
      <c r="J194" s="68" t="s">
        <v>113</v>
      </c>
      <c r="K194" s="68" t="s">
        <v>162</v>
      </c>
      <c r="L194" s="68" t="s">
        <v>114</v>
      </c>
      <c r="M194" s="68"/>
      <c r="N194" s="1"/>
    </row>
    <row r="195" spans="1:14" customFormat="1" ht="48.6" customHeight="1" x14ac:dyDescent="0.3">
      <c r="A195" s="90"/>
      <c r="B195" s="68" t="s">
        <v>109</v>
      </c>
      <c r="C195" s="68" t="s">
        <v>163</v>
      </c>
      <c r="D195" s="107"/>
      <c r="E195" s="68" t="s">
        <v>547</v>
      </c>
      <c r="F195" s="93"/>
      <c r="G195" s="26"/>
      <c r="H195" s="26"/>
      <c r="I195" s="24">
        <v>0</v>
      </c>
      <c r="J195" s="68" t="s">
        <v>89</v>
      </c>
      <c r="K195" s="68" t="s">
        <v>162</v>
      </c>
      <c r="L195" s="68" t="s">
        <v>115</v>
      </c>
      <c r="M195" s="68" t="s">
        <v>164</v>
      </c>
      <c r="N195" s="1"/>
    </row>
    <row r="196" spans="1:14" customFormat="1" ht="25.05" customHeight="1" x14ac:dyDescent="0.3">
      <c r="A196" s="88" t="s">
        <v>97</v>
      </c>
      <c r="B196" s="88" t="s">
        <v>89</v>
      </c>
      <c r="C196" s="88"/>
      <c r="D196" s="88"/>
      <c r="E196" s="88"/>
      <c r="F196" s="88"/>
      <c r="G196" s="88"/>
      <c r="H196" s="88"/>
      <c r="I196" s="32">
        <f>SUM(I197)</f>
        <v>0</v>
      </c>
      <c r="J196" s="91"/>
      <c r="K196" s="91"/>
      <c r="L196" s="91"/>
      <c r="M196" s="91"/>
      <c r="N196" s="1"/>
    </row>
    <row r="197" spans="1:14" customFormat="1" ht="25.05" customHeight="1" x14ac:dyDescent="0.3">
      <c r="A197" s="41"/>
      <c r="B197" s="42" t="s">
        <v>89</v>
      </c>
      <c r="C197" s="28"/>
      <c r="D197" s="42"/>
      <c r="E197" s="42"/>
      <c r="F197" s="42"/>
      <c r="G197" s="42"/>
      <c r="H197" s="42"/>
      <c r="I197" s="24"/>
      <c r="J197" s="42"/>
      <c r="K197" s="42"/>
      <c r="L197" s="42"/>
      <c r="M197" s="59"/>
      <c r="N197" s="1"/>
    </row>
    <row r="198" spans="1:14" customFormat="1" ht="25.05" customHeight="1" x14ac:dyDescent="0.3">
      <c r="A198" s="88" t="s">
        <v>90</v>
      </c>
      <c r="B198" s="88" t="s">
        <v>89</v>
      </c>
      <c r="C198" s="88"/>
      <c r="D198" s="88"/>
      <c r="E198" s="88"/>
      <c r="F198" s="88"/>
      <c r="G198" s="88"/>
      <c r="H198" s="88"/>
      <c r="I198" s="32">
        <f>SUM(I199)</f>
        <v>0</v>
      </c>
      <c r="J198" s="91"/>
      <c r="K198" s="91"/>
      <c r="L198" s="91"/>
      <c r="M198" s="91"/>
      <c r="N198" s="1"/>
    </row>
    <row r="199" spans="1:14" customFormat="1" ht="25.05" customHeight="1" x14ac:dyDescent="0.3">
      <c r="A199" s="27"/>
      <c r="B199" s="25" t="s">
        <v>89</v>
      </c>
      <c r="C199" s="28"/>
      <c r="D199" s="25"/>
      <c r="E199" s="25"/>
      <c r="F199" s="25"/>
      <c r="G199" s="25"/>
      <c r="H199" s="25"/>
      <c r="I199" s="24"/>
      <c r="J199" s="25"/>
      <c r="K199" s="25"/>
      <c r="L199" s="25"/>
      <c r="M199" s="59"/>
      <c r="N199" s="1"/>
    </row>
    <row r="200" spans="1:14" customFormat="1" ht="25.05" customHeight="1" x14ac:dyDescent="0.3">
      <c r="A200" s="88" t="s">
        <v>91</v>
      </c>
      <c r="B200" s="88" t="s">
        <v>89</v>
      </c>
      <c r="C200" s="88"/>
      <c r="D200" s="88"/>
      <c r="E200" s="88"/>
      <c r="F200" s="88"/>
      <c r="G200" s="88"/>
      <c r="H200" s="88"/>
      <c r="I200" s="32">
        <f>SUM(I201)</f>
        <v>0</v>
      </c>
      <c r="J200" s="91"/>
      <c r="K200" s="91"/>
      <c r="L200" s="91"/>
      <c r="M200" s="91"/>
      <c r="N200" s="1"/>
    </row>
    <row r="201" spans="1:14" customFormat="1" ht="25.05" customHeight="1" x14ac:dyDescent="0.3">
      <c r="A201" s="27"/>
      <c r="B201" s="25" t="s">
        <v>89</v>
      </c>
      <c r="C201" s="28"/>
      <c r="D201" s="25"/>
      <c r="E201" s="25"/>
      <c r="F201" s="25"/>
      <c r="G201" s="25"/>
      <c r="H201" s="25"/>
      <c r="I201" s="24"/>
      <c r="J201" s="25"/>
      <c r="K201" s="25"/>
      <c r="L201" s="25"/>
      <c r="M201" s="59"/>
      <c r="N201" s="1"/>
    </row>
    <row r="202" spans="1:14" customFormat="1" ht="25.05" customHeight="1" x14ac:dyDescent="0.3">
      <c r="A202" s="88" t="s">
        <v>96</v>
      </c>
      <c r="B202" s="88"/>
      <c r="C202" s="88"/>
      <c r="D202" s="88"/>
      <c r="E202" s="88"/>
      <c r="F202" s="88"/>
      <c r="G202" s="88"/>
      <c r="H202" s="88"/>
      <c r="I202" s="32">
        <f>SUM(I203:I203)</f>
        <v>0</v>
      </c>
      <c r="J202" s="91"/>
      <c r="K202" s="91"/>
      <c r="L202" s="91"/>
      <c r="M202" s="91"/>
      <c r="N202" s="1"/>
    </row>
    <row r="203" spans="1:14" customFormat="1" ht="25.05" customHeight="1" x14ac:dyDescent="0.3">
      <c r="A203" s="29"/>
      <c r="B203" s="25" t="s">
        <v>89</v>
      </c>
      <c r="C203" s="28"/>
      <c r="D203" s="30"/>
      <c r="E203" s="13"/>
      <c r="F203" s="13"/>
      <c r="G203" s="30"/>
      <c r="H203" s="30"/>
      <c r="I203" s="31"/>
      <c r="J203" s="13"/>
      <c r="K203" s="13"/>
      <c r="L203" s="13"/>
      <c r="M203" s="30"/>
      <c r="N203" s="1"/>
    </row>
    <row r="204" spans="1:14" customFormat="1" ht="25.05" customHeight="1" x14ac:dyDescent="0.3">
      <c r="A204" s="88" t="s">
        <v>92</v>
      </c>
      <c r="B204" s="88" t="s">
        <v>89</v>
      </c>
      <c r="C204" s="88"/>
      <c r="D204" s="88"/>
      <c r="E204" s="88"/>
      <c r="F204" s="88"/>
      <c r="G204" s="88"/>
      <c r="H204" s="88"/>
      <c r="I204" s="32">
        <f>SUM(I205)</f>
        <v>0</v>
      </c>
      <c r="J204" s="91"/>
      <c r="K204" s="91"/>
      <c r="L204" s="91"/>
      <c r="M204" s="91"/>
      <c r="N204" s="1"/>
    </row>
    <row r="205" spans="1:14" customFormat="1" ht="25.05" customHeight="1" x14ac:dyDescent="0.3">
      <c r="A205" s="27"/>
      <c r="B205" s="25" t="s">
        <v>89</v>
      </c>
      <c r="C205" s="28"/>
      <c r="D205" s="25"/>
      <c r="E205" s="25"/>
      <c r="F205" s="25"/>
      <c r="G205" s="25"/>
      <c r="H205" s="25"/>
      <c r="I205" s="24"/>
      <c r="J205" s="25"/>
      <c r="K205" s="25"/>
      <c r="L205" s="25"/>
      <c r="M205" s="59"/>
      <c r="N205" s="1"/>
    </row>
    <row r="206" spans="1:14" customFormat="1" ht="25.05" customHeight="1" x14ac:dyDescent="0.3">
      <c r="A206" s="88" t="s">
        <v>93</v>
      </c>
      <c r="B206" s="88" t="s">
        <v>89</v>
      </c>
      <c r="C206" s="88"/>
      <c r="D206" s="88"/>
      <c r="E206" s="88"/>
      <c r="F206" s="88"/>
      <c r="G206" s="88"/>
      <c r="H206" s="88"/>
      <c r="I206" s="32">
        <f>SUM(I207)</f>
        <v>0</v>
      </c>
      <c r="J206" s="91"/>
      <c r="K206" s="91"/>
      <c r="L206" s="91"/>
      <c r="M206" s="91"/>
      <c r="N206" s="1"/>
    </row>
    <row r="207" spans="1:14" customFormat="1" ht="25.05" customHeight="1" x14ac:dyDescent="0.3">
      <c r="A207" s="27"/>
      <c r="B207" s="25" t="s">
        <v>79</v>
      </c>
      <c r="C207" s="28"/>
      <c r="D207" s="25"/>
      <c r="E207" s="25"/>
      <c r="F207" s="25"/>
      <c r="G207" s="25"/>
      <c r="H207" s="25"/>
      <c r="I207" s="24"/>
      <c r="J207" s="25"/>
      <c r="K207" s="25"/>
      <c r="L207" s="25"/>
      <c r="M207" s="59"/>
      <c r="N207" s="1"/>
    </row>
    <row r="208" spans="1:14" customFormat="1" ht="25.05" customHeight="1" x14ac:dyDescent="0.3">
      <c r="A208" s="88" t="s">
        <v>94</v>
      </c>
      <c r="B208" s="88" t="s">
        <v>89</v>
      </c>
      <c r="C208" s="88"/>
      <c r="D208" s="88"/>
      <c r="E208" s="88"/>
      <c r="F208" s="88"/>
      <c r="G208" s="88"/>
      <c r="H208" s="88"/>
      <c r="I208" s="32">
        <f>SUM(I209)</f>
        <v>0</v>
      </c>
      <c r="J208" s="91"/>
      <c r="K208" s="91"/>
      <c r="L208" s="91"/>
      <c r="M208" s="91"/>
      <c r="N208" s="1"/>
    </row>
    <row r="209" spans="1:14" customFormat="1" ht="24.6" customHeight="1" x14ac:dyDescent="0.3">
      <c r="A209" s="27"/>
      <c r="B209" s="25" t="s">
        <v>89</v>
      </c>
      <c r="C209" s="28"/>
      <c r="D209" s="25"/>
      <c r="E209" s="25"/>
      <c r="F209" s="25"/>
      <c r="G209" s="25"/>
      <c r="H209" s="25"/>
      <c r="I209" s="24"/>
      <c r="J209" s="25"/>
      <c r="K209" s="25"/>
      <c r="L209" s="25"/>
      <c r="M209" s="59"/>
      <c r="N209" s="1"/>
    </row>
    <row r="210" spans="1:14" customFormat="1" ht="25.05" customHeight="1" x14ac:dyDescent="0.3">
      <c r="A210" s="88" t="s">
        <v>95</v>
      </c>
      <c r="B210" s="88" t="s">
        <v>89</v>
      </c>
      <c r="C210" s="88"/>
      <c r="D210" s="88"/>
      <c r="E210" s="88"/>
      <c r="F210" s="88"/>
      <c r="G210" s="88"/>
      <c r="H210" s="88"/>
      <c r="I210" s="32">
        <f>SUM(I211:I211)</f>
        <v>0</v>
      </c>
      <c r="J210" s="91"/>
      <c r="K210" s="91"/>
      <c r="L210" s="91"/>
      <c r="M210" s="91"/>
      <c r="N210" s="1"/>
    </row>
    <row r="211" spans="1:14" customFormat="1" ht="24.6" customHeight="1" x14ac:dyDescent="0.3">
      <c r="A211" s="41"/>
      <c r="B211" s="68" t="s">
        <v>89</v>
      </c>
      <c r="C211" s="69"/>
      <c r="D211" s="68"/>
      <c r="E211" s="68"/>
      <c r="F211" s="68"/>
      <c r="G211" s="68"/>
      <c r="H211" s="68"/>
      <c r="I211" s="24"/>
      <c r="J211" s="68"/>
      <c r="K211" s="68"/>
      <c r="L211" s="68"/>
      <c r="M211" s="68"/>
      <c r="N211" s="1"/>
    </row>
    <row r="212" spans="1:14" customFormat="1" x14ac:dyDescent="0.3">
      <c r="A212" s="50" t="s">
        <v>15</v>
      </c>
      <c r="B212" s="51"/>
      <c r="C212" s="52"/>
      <c r="D212" s="52"/>
      <c r="E212" s="52"/>
      <c r="F212" s="52"/>
      <c r="G212" s="52"/>
      <c r="H212" s="52"/>
      <c r="I212" s="52"/>
      <c r="J212" s="52"/>
      <c r="K212" s="52"/>
      <c r="L212" s="52"/>
      <c r="M212" s="60"/>
      <c r="N212" s="1"/>
    </row>
    <row r="213" spans="1:14" customFormat="1" x14ac:dyDescent="0.3">
      <c r="A213" s="53" t="s">
        <v>16</v>
      </c>
      <c r="B213" s="87" t="s">
        <v>17</v>
      </c>
      <c r="C213" s="87"/>
      <c r="D213" s="87"/>
      <c r="E213" s="87"/>
      <c r="F213" s="87"/>
      <c r="G213" s="87"/>
      <c r="H213" s="87"/>
      <c r="I213" s="87"/>
      <c r="J213" s="87"/>
      <c r="K213" s="87"/>
      <c r="L213" s="87"/>
      <c r="M213" s="87"/>
      <c r="N213" s="1"/>
    </row>
    <row r="214" spans="1:14" customFormat="1" x14ac:dyDescent="0.3">
      <c r="A214" s="53" t="s">
        <v>18</v>
      </c>
      <c r="B214" s="87" t="s">
        <v>98</v>
      </c>
      <c r="C214" s="87"/>
      <c r="D214" s="87"/>
      <c r="E214" s="87"/>
      <c r="F214" s="87"/>
      <c r="G214" s="87"/>
      <c r="H214" s="87"/>
      <c r="I214" s="87"/>
      <c r="J214" s="87"/>
      <c r="K214" s="87"/>
      <c r="L214" s="87"/>
      <c r="M214" s="87"/>
      <c r="N214" s="1"/>
    </row>
    <row r="215" spans="1:14" customFormat="1" ht="31.95" customHeight="1" x14ac:dyDescent="0.3">
      <c r="A215" s="54" t="s">
        <v>19</v>
      </c>
      <c r="B215" s="92" t="s">
        <v>20</v>
      </c>
      <c r="C215" s="92"/>
      <c r="D215" s="92"/>
      <c r="E215" s="92"/>
      <c r="F215" s="92"/>
      <c r="G215" s="92"/>
      <c r="H215" s="92"/>
      <c r="I215" s="92"/>
      <c r="J215" s="92"/>
      <c r="K215" s="92"/>
      <c r="L215" s="92"/>
      <c r="M215" s="92"/>
      <c r="N215" s="1"/>
    </row>
    <row r="216" spans="1:14" customFormat="1" ht="16.8" customHeight="1" x14ac:dyDescent="0.3">
      <c r="A216" s="54" t="s">
        <v>21</v>
      </c>
      <c r="B216" s="82" t="s">
        <v>22</v>
      </c>
      <c r="C216" s="82"/>
      <c r="D216" s="82"/>
      <c r="E216" s="82"/>
      <c r="F216" s="82"/>
      <c r="G216" s="82"/>
      <c r="H216" s="82"/>
      <c r="I216" s="82"/>
      <c r="J216" s="82"/>
      <c r="K216" s="82"/>
      <c r="L216" s="82"/>
      <c r="M216" s="82"/>
      <c r="N216" s="1"/>
    </row>
    <row r="217" spans="1:14" customFormat="1" x14ac:dyDescent="0.3">
      <c r="A217" s="54" t="s">
        <v>23</v>
      </c>
      <c r="B217" s="52" t="s">
        <v>24</v>
      </c>
      <c r="C217" s="52"/>
      <c r="D217" s="52"/>
      <c r="E217" s="55"/>
      <c r="F217" s="55"/>
      <c r="G217" s="55"/>
      <c r="H217" s="55"/>
      <c r="I217" s="55"/>
      <c r="J217" s="55"/>
      <c r="K217" s="55"/>
      <c r="L217" s="55"/>
      <c r="M217" s="60"/>
      <c r="N217" s="1"/>
    </row>
    <row r="218" spans="1:14" customFormat="1" x14ac:dyDescent="0.3">
      <c r="A218" s="54" t="s">
        <v>25</v>
      </c>
      <c r="B218" s="52" t="s">
        <v>26</v>
      </c>
      <c r="C218" s="52"/>
      <c r="D218" s="56"/>
      <c r="E218" s="57"/>
      <c r="F218" s="57"/>
      <c r="G218" s="57"/>
      <c r="H218" s="57"/>
      <c r="I218" s="57"/>
      <c r="J218" s="55"/>
      <c r="K218" s="55"/>
      <c r="L218" s="55"/>
      <c r="M218" s="60"/>
      <c r="N218" s="1"/>
    </row>
    <row r="219" spans="1:14" customFormat="1" ht="31.95" customHeight="1" x14ac:dyDescent="0.3">
      <c r="A219" s="54" t="s">
        <v>27</v>
      </c>
      <c r="B219" s="82" t="s">
        <v>28</v>
      </c>
      <c r="C219" s="82"/>
      <c r="D219" s="82"/>
      <c r="E219" s="82"/>
      <c r="F219" s="82"/>
      <c r="G219" s="82"/>
      <c r="H219" s="82"/>
      <c r="I219" s="82"/>
      <c r="J219" s="82"/>
      <c r="K219" s="82"/>
      <c r="L219" s="82"/>
      <c r="M219" s="82"/>
      <c r="N219" s="1"/>
    </row>
    <row r="220" spans="1:14" customFormat="1" x14ac:dyDescent="0.3">
      <c r="A220" s="54" t="s">
        <v>29</v>
      </c>
      <c r="B220" s="50" t="s">
        <v>30</v>
      </c>
      <c r="C220" s="52"/>
      <c r="D220" s="52"/>
      <c r="E220" s="52"/>
      <c r="F220" s="52"/>
      <c r="G220" s="52"/>
      <c r="H220" s="52"/>
      <c r="I220" s="52"/>
      <c r="J220" s="52"/>
      <c r="K220" s="52"/>
      <c r="L220" s="52"/>
      <c r="M220" s="60"/>
      <c r="N220" s="1"/>
    </row>
  </sheetData>
  <mergeCells count="171">
    <mergeCell ref="M166:M167"/>
    <mergeCell ref="A168:A170"/>
    <mergeCell ref="B168:B170"/>
    <mergeCell ref="C168:C170"/>
    <mergeCell ref="F168:F170"/>
    <mergeCell ref="G168:G170"/>
    <mergeCell ref="H168:H170"/>
    <mergeCell ref="J168:J170"/>
    <mergeCell ref="K168:K170"/>
    <mergeCell ref="I168:I170"/>
    <mergeCell ref="A166:A167"/>
    <mergeCell ref="B166:B167"/>
    <mergeCell ref="C166:C167"/>
    <mergeCell ref="F162:F163"/>
    <mergeCell ref="G162:G163"/>
    <mergeCell ref="H162:H163"/>
    <mergeCell ref="I162:I163"/>
    <mergeCell ref="J162:J163"/>
    <mergeCell ref="K162:K163"/>
    <mergeCell ref="F164:F165"/>
    <mergeCell ref="G164:G165"/>
    <mergeCell ref="H164:H165"/>
    <mergeCell ref="I164:I165"/>
    <mergeCell ref="J164:J165"/>
    <mergeCell ref="K164:K165"/>
    <mergeCell ref="F166:F167"/>
    <mergeCell ref="G166:G167"/>
    <mergeCell ref="H166:H167"/>
    <mergeCell ref="I166:I167"/>
    <mergeCell ref="J166:J167"/>
    <mergeCell ref="K166:K167"/>
    <mergeCell ref="J160:J161"/>
    <mergeCell ref="K160:K161"/>
    <mergeCell ref="M160:M161"/>
    <mergeCell ref="A162:A163"/>
    <mergeCell ref="B162:B163"/>
    <mergeCell ref="C162:C163"/>
    <mergeCell ref="A164:A165"/>
    <mergeCell ref="B164:B165"/>
    <mergeCell ref="C164:C165"/>
    <mergeCell ref="M162:M163"/>
    <mergeCell ref="M164:M165"/>
    <mergeCell ref="A182:A183"/>
    <mergeCell ref="B182:B183"/>
    <mergeCell ref="A188:A191"/>
    <mergeCell ref="B188:B191"/>
    <mergeCell ref="C188:C191"/>
    <mergeCell ref="M63:M68"/>
    <mergeCell ref="I63:I68"/>
    <mergeCell ref="A158:A159"/>
    <mergeCell ref="B158:B159"/>
    <mergeCell ref="C158:C159"/>
    <mergeCell ref="F158:F159"/>
    <mergeCell ref="G158:G159"/>
    <mergeCell ref="H158:H159"/>
    <mergeCell ref="J158:J159"/>
    <mergeCell ref="K158:K159"/>
    <mergeCell ref="M158:M159"/>
    <mergeCell ref="I158:I159"/>
    <mergeCell ref="A160:A161"/>
    <mergeCell ref="B160:B161"/>
    <mergeCell ref="C160:C161"/>
    <mergeCell ref="F160:F161"/>
    <mergeCell ref="G160:G161"/>
    <mergeCell ref="H160:H161"/>
    <mergeCell ref="I160:I161"/>
    <mergeCell ref="D194:D195"/>
    <mergeCell ref="A200:H200"/>
    <mergeCell ref="J200:M200"/>
    <mergeCell ref="H188:H191"/>
    <mergeCell ref="J188:J191"/>
    <mergeCell ref="K188:K191"/>
    <mergeCell ref="A54:H54"/>
    <mergeCell ref="J54:M54"/>
    <mergeCell ref="A72:H72"/>
    <mergeCell ref="J72:M72"/>
    <mergeCell ref="A70:H70"/>
    <mergeCell ref="J70:M70"/>
    <mergeCell ref="J155:M155"/>
    <mergeCell ref="A78:H78"/>
    <mergeCell ref="J78:M78"/>
    <mergeCell ref="A149:H149"/>
    <mergeCell ref="A63:A68"/>
    <mergeCell ref="B63:B68"/>
    <mergeCell ref="C63:C68"/>
    <mergeCell ref="F63:F68"/>
    <mergeCell ref="G63:G68"/>
    <mergeCell ref="H63:H68"/>
    <mergeCell ref="J63:J68"/>
    <mergeCell ref="K63:K68"/>
    <mergeCell ref="A1:M1"/>
    <mergeCell ref="A2:M2"/>
    <mergeCell ref="A3:M3"/>
    <mergeCell ref="A7:H7"/>
    <mergeCell ref="J7:M7"/>
    <mergeCell ref="A6:H6"/>
    <mergeCell ref="J6:M6"/>
    <mergeCell ref="A11:H11"/>
    <mergeCell ref="J11:M11"/>
    <mergeCell ref="B216:M216"/>
    <mergeCell ref="J74:M74"/>
    <mergeCell ref="A77:H77"/>
    <mergeCell ref="J77:M77"/>
    <mergeCell ref="A74:H74"/>
    <mergeCell ref="A76:H76"/>
    <mergeCell ref="J76:M76"/>
    <mergeCell ref="A196:H196"/>
    <mergeCell ref="J196:M196"/>
    <mergeCell ref="J149:M149"/>
    <mergeCell ref="A151:H151"/>
    <mergeCell ref="J151:M151"/>
    <mergeCell ref="A153:H153"/>
    <mergeCell ref="J153:M153"/>
    <mergeCell ref="A210:H210"/>
    <mergeCell ref="J210:M210"/>
    <mergeCell ref="A193:H193"/>
    <mergeCell ref="A173:H173"/>
    <mergeCell ref="J173:M173"/>
    <mergeCell ref="A175:H175"/>
    <mergeCell ref="J175:M175"/>
    <mergeCell ref="A198:H198"/>
    <mergeCell ref="J198:M198"/>
    <mergeCell ref="A185:H185"/>
    <mergeCell ref="A14:H14"/>
    <mergeCell ref="J14:M14"/>
    <mergeCell ref="A44:H44"/>
    <mergeCell ref="J44:M44"/>
    <mergeCell ref="A42:H42"/>
    <mergeCell ref="J177:M177"/>
    <mergeCell ref="A155:H155"/>
    <mergeCell ref="J42:M42"/>
    <mergeCell ref="J185:M185"/>
    <mergeCell ref="A177:H177"/>
    <mergeCell ref="C182:C183"/>
    <mergeCell ref="E182:E183"/>
    <mergeCell ref="F182:F183"/>
    <mergeCell ref="G182:G183"/>
    <mergeCell ref="H182:H183"/>
    <mergeCell ref="J182:J183"/>
    <mergeCell ref="K182:K183"/>
    <mergeCell ref="M182:M183"/>
    <mergeCell ref="M37:M38"/>
    <mergeCell ref="L28:L33"/>
    <mergeCell ref="M28:M33"/>
    <mergeCell ref="L34:L35"/>
    <mergeCell ref="M34:M35"/>
    <mergeCell ref="I182:I183"/>
    <mergeCell ref="B219:M219"/>
    <mergeCell ref="A179:H179"/>
    <mergeCell ref="J179:M179"/>
    <mergeCell ref="A192:H192"/>
    <mergeCell ref="J192:M192"/>
    <mergeCell ref="B213:M213"/>
    <mergeCell ref="B214:M214"/>
    <mergeCell ref="A204:H204"/>
    <mergeCell ref="A194:A195"/>
    <mergeCell ref="J204:M204"/>
    <mergeCell ref="A206:H206"/>
    <mergeCell ref="J206:M206"/>
    <mergeCell ref="A208:H208"/>
    <mergeCell ref="J208:M208"/>
    <mergeCell ref="A202:H202"/>
    <mergeCell ref="J202:M202"/>
    <mergeCell ref="B215:M215"/>
    <mergeCell ref="F194:F195"/>
    <mergeCell ref="A180:H180"/>
    <mergeCell ref="J180:M180"/>
    <mergeCell ref="J193:M193"/>
    <mergeCell ref="D188:D191"/>
    <mergeCell ref="F188:F191"/>
    <mergeCell ref="G188:G191"/>
  </mergeCells>
  <phoneticPr fontId="16"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7" manualBreakCount="7">
    <brk id="10" max="16383" man="1"/>
    <brk id="13" max="16383" man="1"/>
    <brk id="27" max="16383" man="1"/>
    <brk id="36" max="16383" man="1"/>
    <brk id="62" max="16383" man="1"/>
    <brk id="154"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季報</vt:lpstr>
      <vt:lpstr>月報</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2023-11-20T07:55:44Z</cp:lastPrinted>
  <dcterms:created xsi:type="dcterms:W3CDTF">2020-11-02T02:13:46Z</dcterms:created>
  <dcterms:modified xsi:type="dcterms:W3CDTF">2023-11-20T08:03:00Z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