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D:\moi5822資料夾\筱庭-承辦中\5.立法院宣導及補助季報\宣導月季報(單位.基金.財團法人)\112宣導月報及季報\11206及Q2\"/>
    </mc:Choice>
  </mc:AlternateContent>
  <xr:revisionPtr revIDLastSave="0" documentId="13_ncr:1_{D257BE98-EE62-4244-A45C-F0EF03B3878A}" xr6:coauthVersionLast="36" xr6:coauthVersionMax="36" xr10:uidLastSave="{00000000-0000-0000-0000-000000000000}"/>
  <bookViews>
    <workbookView xWindow="0" yWindow="0" windowWidth="23040" windowHeight="9000" firstSheet="1" activeTab="1" xr2:uid="{00000000-000D-0000-FFFF-FFFF00000000}"/>
  </bookViews>
  <sheets>
    <sheet name="季報" sheetId="1" state="hidden" r:id="rId1"/>
    <sheet name="月報" sheetId="2" r:id="rId2"/>
  </sheets>
  <definedNames>
    <definedName name="_xlnm.Print_Area" localSheetId="1">月報!$A$1:$M$132</definedName>
    <definedName name="_xlnm.Print_Area" localSheetId="0">季報!$A$1:$M$29</definedName>
    <definedName name="_xlnm.Print_Titles" localSheetId="1">月報!$1:$5</definedName>
  </definedNames>
  <calcPr calcId="191029"/>
</workbook>
</file>

<file path=xl/calcChain.xml><?xml version="1.0" encoding="utf-8"?>
<calcChain xmlns="http://schemas.openxmlformats.org/spreadsheetml/2006/main">
  <c r="I61" i="2" l="1"/>
  <c r="I98" i="2" l="1"/>
  <c r="I7" i="2" l="1"/>
  <c r="I71" i="2" l="1"/>
  <c r="I69" i="2"/>
  <c r="I67" i="2"/>
  <c r="I95" i="2"/>
  <c r="I93" i="2"/>
  <c r="I91" i="2"/>
  <c r="I108" i="2" l="1"/>
  <c r="I97" i="2" l="1"/>
  <c r="I122" i="2"/>
  <c r="I120" i="2"/>
  <c r="I118" i="2"/>
  <c r="I116" i="2"/>
  <c r="I114" i="2"/>
  <c r="I112" i="2"/>
  <c r="I110" i="2"/>
  <c r="I105" i="2"/>
  <c r="I104" i="2" l="1"/>
  <c r="I73" i="2"/>
  <c r="I60" i="2"/>
  <c r="I59" i="2" l="1"/>
  <c r="I22" i="2"/>
  <c r="I57" i="2"/>
  <c r="I55" i="2"/>
  <c r="I51" i="2"/>
  <c r="I49" i="2"/>
  <c r="I39" i="2"/>
  <c r="I37" i="2"/>
  <c r="I11" i="2"/>
  <c r="I6" i="2" l="1"/>
</calcChain>
</file>

<file path=xl/sharedStrings.xml><?xml version="1.0" encoding="utf-8"?>
<sst xmlns="http://schemas.openxmlformats.org/spreadsheetml/2006/main" count="797" uniqueCount="440">
  <si>
    <t>媒體政策及業務宣導執行情形表</t>
  </si>
  <si>
    <t>中華民國○年第○季</t>
  </si>
  <si>
    <t>單位：元</t>
  </si>
  <si>
    <t>機關名稱</t>
  </si>
  <si>
    <t>宣導項目、標題及內容</t>
  </si>
  <si>
    <t>標案/契約名稱</t>
  </si>
  <si>
    <t>媒體類型</t>
  </si>
  <si>
    <t>宣導期程</t>
  </si>
  <si>
    <t>執行單位</t>
  </si>
  <si>
    <t>預算來源</t>
  </si>
  <si>
    <t>預算科目</t>
  </si>
  <si>
    <t>執行金額</t>
  </si>
  <si>
    <t>受委託廠商名稱</t>
  </si>
  <si>
    <t>預期效益</t>
  </si>
  <si>
    <t>刊登或託播對象</t>
  </si>
  <si>
    <t>備註</t>
  </si>
  <si>
    <t>填表說明：</t>
  </si>
  <si>
    <t>1.</t>
  </si>
  <si>
    <t>本表係依預算法第62條之1規範，凡編列預算於平面媒體、廣播媒體、網路媒體(含社群媒體)及電視媒體辦理政策及業務宣導為填表範圍。</t>
  </si>
  <si>
    <t>2.</t>
  </si>
  <si>
    <t>3.</t>
  </si>
  <si>
    <t>「標案/契約名稱」請填列政府電子採購網之「標案名稱」，倘為小額採購、行政委託及補助案件等無須刊登政府電子採購網者，則以辦理媒體政策及業務宣導相關文件（如契約等）之案名填列。</t>
  </si>
  <si>
    <t>4.</t>
  </si>
  <si>
    <t>「宣導期程」請依委託製播宣導之涵蓋期程，並針對季內刊登(播出)時間或次數填列，如109.10.1-109.12.31(涵蓋期程)；109.10.1、109.12.1(播出時間)或2次(刊登次數)。</t>
  </si>
  <si>
    <t>5.</t>
  </si>
  <si>
    <t>「執行單位」係指各機關或國營事業之內部業務承辦單位。</t>
  </si>
  <si>
    <t>6.</t>
  </si>
  <si>
    <t>「預算來源」請查填總預算、○○特別預算、國營事業、非營業特種基金或財團法人預算。</t>
  </si>
  <si>
    <t>7.</t>
  </si>
  <si>
    <t>「預算科目」屬總預算、特別預算及政事型特種基金請填至業務(工作)計畫；業權型基金填至損益表（收支餘絀表）3級科目（xx成本或xx費用）；財團法人填至收支營運表3級科目（xx支出或xx費用）。</t>
  </si>
  <si>
    <t>8.</t>
  </si>
  <si>
    <t>機關如有公益或廠商回饋免費廣告等補充說明，請列入備註欄表達。</t>
  </si>
  <si>
    <t>OOO機關</t>
    <phoneticPr fontId="16" type="noConversion"/>
  </si>
  <si>
    <t>OOO特別預算</t>
    <phoneticPr fontId="21" type="noConversion"/>
  </si>
  <si>
    <r>
      <rPr>
        <u/>
        <sz val="12"/>
        <color rgb="FF000000"/>
        <rFont val="標楷體"/>
        <family val="4"/>
        <charset val="136"/>
      </rPr>
      <t>「機關名稱」應包含國營事業、基金、財團法人，</t>
    </r>
    <r>
      <rPr>
        <sz val="12"/>
        <color rgb="FF000000"/>
        <rFont val="標楷體"/>
        <family val="4"/>
        <charset val="136"/>
      </rPr>
      <t>所稱之財團法人，係指政府捐助基金50％以上成立之財團法人。</t>
    </r>
  </si>
  <si>
    <t>媒體政策及業務宣導執行情形表</t>
    <phoneticPr fontId="21" type="noConversion"/>
  </si>
  <si>
    <t>OOO基金</t>
    <phoneticPr fontId="21" type="noConversion"/>
  </si>
  <si>
    <t>OOO財團法人</t>
    <phoneticPr fontId="21" type="noConversion"/>
  </si>
  <si>
    <t>OOO機關</t>
    <phoneticPr fontId="21" type="noConversion"/>
  </si>
  <si>
    <t>內政部主管</t>
    <phoneticPr fontId="16" type="noConversion"/>
  </si>
  <si>
    <t>內政部</t>
  </si>
  <si>
    <t>廣播媒體</t>
  </si>
  <si>
    <t>公益託播</t>
  </si>
  <si>
    <t>內政部</t>
    <phoneticPr fontId="21" type="noConversion"/>
  </si>
  <si>
    <t>營建署及所屬</t>
    <phoneticPr fontId="21" type="noConversion"/>
  </si>
  <si>
    <t>網路媒體</t>
  </si>
  <si>
    <t>總預算</t>
  </si>
  <si>
    <t>電視媒體</t>
  </si>
  <si>
    <t>內政部主管公務預算合計</t>
    <phoneticPr fontId="21" type="noConversion"/>
  </si>
  <si>
    <t>警政署及所屬</t>
    <phoneticPr fontId="21" type="noConversion"/>
  </si>
  <si>
    <t>消防署及所屬</t>
    <phoneticPr fontId="21" type="noConversion"/>
  </si>
  <si>
    <t>消防署</t>
  </si>
  <si>
    <t>住宅用火災警報器宣導</t>
  </si>
  <si>
    <t>107年防災宣導媒體通路採購案</t>
  </si>
  <si>
    <t>火災預防組</t>
  </si>
  <si>
    <t>宣導安裝住宅用火災警報器的重要性，以降低火災所帶來之傷亡</t>
  </si>
  <si>
    <t>華視、民視、台視、中視</t>
  </si>
  <si>
    <t>公益託播(影片為107年製作)</t>
  </si>
  <si>
    <t>防範爐火烹調火災宣導</t>
  </si>
  <si>
    <t>109年防災宣導媒體通路採購案</t>
  </si>
  <si>
    <t>宣導防範爐火烹調火災的重要性，以降低火災所帶來之傷亡</t>
  </si>
  <si>
    <t>公益託播(影片為109年製作)</t>
  </si>
  <si>
    <t>防範電氣火災宣導</t>
  </si>
  <si>
    <t>111年防災宣導媒體採購案</t>
  </si>
  <si>
    <t>宣導防範電氣火災的重要性，以降低火災所帶來之傷亡</t>
  </si>
  <si>
    <t>公益託播(影片為111年製作)</t>
  </si>
  <si>
    <t>火場生存術</t>
  </si>
  <si>
    <t>內政部消防署「火場逃生教育宣導影片製作」採購案</t>
  </si>
  <si>
    <t>宣導正確的避難逃生觀念，以降低火災所帶來之傷亡</t>
  </si>
  <si>
    <t>防震宣導-有備無患臨震不亂</t>
  </si>
  <si>
    <t>105年防災宣導媒體通路採購案</t>
  </si>
  <si>
    <t>災害管理組</t>
  </si>
  <si>
    <t>華視、民視、台視、中視、原住民族電視台</t>
  </si>
  <si>
    <t>公益託播(影片為105年製作)</t>
  </si>
  <si>
    <t>中央警察大學</t>
    <phoneticPr fontId="21" type="noConversion"/>
  </si>
  <si>
    <t>役政署</t>
    <phoneticPr fontId="21" type="noConversion"/>
  </si>
  <si>
    <t>無</t>
    <phoneticPr fontId="16" type="noConversion"/>
  </si>
  <si>
    <t>移民署</t>
    <phoneticPr fontId="21" type="noConversion"/>
  </si>
  <si>
    <t>建築研究所</t>
    <phoneticPr fontId="21" type="noConversion"/>
  </si>
  <si>
    <t>空中勤務總隊</t>
    <phoneticPr fontId="21" type="noConversion"/>
  </si>
  <si>
    <t>內政部主管非營業特種基金合計</t>
    <phoneticPr fontId="21" type="noConversion"/>
  </si>
  <si>
    <t>營建建設基金</t>
    <phoneticPr fontId="21" type="noConversion"/>
  </si>
  <si>
    <t xml:space="preserve"> 1.住宅基金</t>
    <phoneticPr fontId="21" type="noConversion"/>
  </si>
  <si>
    <t xml:space="preserve"> 2.新市鎮開發基金</t>
    <phoneticPr fontId="21" type="noConversion"/>
  </si>
  <si>
    <t>無</t>
    <phoneticPr fontId="21" type="noConversion"/>
  </si>
  <si>
    <t xml:space="preserve"> 3.中央都市更新基金</t>
    <phoneticPr fontId="21" type="noConversion"/>
  </si>
  <si>
    <t>實施平均地權基金</t>
    <phoneticPr fontId="21" type="noConversion"/>
  </si>
  <si>
    <t>新住民發展基金</t>
    <phoneticPr fontId="21" type="noConversion"/>
  </si>
  <si>
    <t>研發及產業訓儲替代役基金</t>
    <phoneticPr fontId="21" type="noConversion"/>
  </si>
  <si>
    <t>警察消防海巡移民空勤人員及協勤民力安全基金</t>
    <phoneticPr fontId="21" type="noConversion"/>
  </si>
  <si>
    <t>國土永續發展基金</t>
    <phoneticPr fontId="21" type="noConversion"/>
  </si>
  <si>
    <t>前瞻基礎建設計畫特別預算（第3期、第4期）</t>
    <phoneticPr fontId="21" type="noConversion"/>
  </si>
  <si>
    <t>內政部主管財團法人合計</t>
    <phoneticPr fontId="21" type="noConversion"/>
  </si>
  <si>
    <t>財團法人二二八事件紀念基金會</t>
    <phoneticPr fontId="16" type="noConversion"/>
  </si>
  <si>
    <t>無</t>
  </si>
  <si>
    <t>財團法人中央營建技術顧問研究社</t>
    <phoneticPr fontId="16" type="noConversion"/>
  </si>
  <si>
    <t>財團法人臺灣營建研究院</t>
    <phoneticPr fontId="16" type="noConversion"/>
  </si>
  <si>
    <t>財團法人臺灣省義勇人員安全濟助基金會</t>
    <phoneticPr fontId="16" type="noConversion"/>
  </si>
  <si>
    <t>財團法人警察學術研究基金會</t>
    <phoneticPr fontId="16" type="noConversion"/>
  </si>
  <si>
    <t>財團法人義勇消防人員安全濟助基金會</t>
    <phoneticPr fontId="16" type="noConversion"/>
  </si>
  <si>
    <t>財團法人消防發展基金會</t>
    <phoneticPr fontId="16" type="noConversion"/>
  </si>
  <si>
    <t>財團法人台灣建築中心</t>
    <phoneticPr fontId="16" type="noConversion"/>
  </si>
  <si>
    <t>財團法人威權統治時期國家不法行為被害者權利回復基金會</t>
    <phoneticPr fontId="16" type="noConversion"/>
  </si>
  <si>
    <t>警察廣播電臺</t>
  </si>
  <si>
    <r>
      <rPr>
        <u/>
        <sz val="11"/>
        <color rgb="FF000000"/>
        <rFont val="標楷體"/>
        <family val="4"/>
        <charset val="136"/>
      </rPr>
      <t>「機關名稱」應包含國營事業、基金、財團法人，</t>
    </r>
    <r>
      <rPr>
        <sz val="11"/>
        <color rgb="FF000000"/>
        <rFont val="標楷體"/>
        <family val="4"/>
        <charset val="136"/>
      </rPr>
      <t>所稱之財團法人，係指政府捐助基金50％以上成立之財團法人。</t>
    </r>
  </si>
  <si>
    <t>112年單身聯誼活動案</t>
  </si>
  <si>
    <t>戶政司</t>
  </si>
  <si>
    <t>莫比吾思國際有限公司</t>
  </si>
  <si>
    <t>提高本部單身聯誼活動曝光率，鼓勵民眾踴躍報名。</t>
  </si>
  <si>
    <t>提升民眾防震知識，以維護生命安全</t>
  </si>
  <si>
    <t>防颱宣導-當颱風來襲</t>
  </si>
  <si>
    <t>內政部消防署106年防災宣導媒體通路採購案</t>
  </si>
  <si>
    <t>提升民眾防颱準備知識，以維護生命安全</t>
  </si>
  <si>
    <t>公益託播(影片為106年製作)</t>
  </si>
  <si>
    <t>防颱宣導</t>
  </si>
  <si>
    <t>112年防災宣導媒體採購案</t>
  </si>
  <si>
    <t>綜合企劃組</t>
  </si>
  <si>
    <t>消防救災業務</t>
  </si>
  <si>
    <t>非營業特種基金</t>
  </si>
  <si>
    <t>研發及產業訓儲替代役基金</t>
  </si>
  <si>
    <t>112年研發替代役員額申請核配勞務委託服務案</t>
  </si>
  <si>
    <t>員額審查核配、役男報名甄選及成效管考計畫</t>
  </si>
  <si>
    <t>台北市電腦商業同業公會</t>
  </si>
  <si>
    <t>協助制度成立社群諮詢平台，以利宣導並強化與用人單位連結，廣為布達相關資訊。</t>
  </si>
  <si>
    <t>研發替代役LINE官方帳號</t>
  </si>
  <si>
    <t>執行金額係設計文宣資料等費用</t>
  </si>
  <si>
    <t>內政部112年「愛情從心開始」單身聯誼活動宣傳及各梯次報名相關事宜</t>
  </si>
  <si>
    <t>112.5.10-112.11.20</t>
  </si>
  <si>
    <t>Facebook活動粉絲專頁</t>
  </si>
  <si>
    <t>內政部112年「愛情從心開始」單身聯誼活動第1梯次至第4梯次開放報名</t>
  </si>
  <si>
    <t>112.5.26起持續宣導</t>
  </si>
  <si>
    <t>內政部Facebook粉絲專頁</t>
  </si>
  <si>
    <t>線上申辦戶籍登記SO便利</t>
  </si>
  <si>
    <t>112.6.30</t>
  </si>
  <si>
    <t>提供便民服務措施，節省民眾臨櫃辦理所需時間及交通成本，並減少臨櫃洽公等候人流。</t>
  </si>
  <si>
    <t>中華民國112年6月</t>
    <phoneticPr fontId="16" type="noConversion"/>
  </si>
  <si>
    <t>112.6.1-112.6.30
(播出期間)</t>
  </si>
  <si>
    <t>本案為廣播劇製作經費</t>
  </si>
  <si>
    <t>推廣防災APP，使民眾在颱風期間留意防颱注意事項</t>
  </si>
  <si>
    <t>防震宣導</t>
  </si>
  <si>
    <t>推廣防災APP及緊急避難包，提高民眾防震準備及防災意識</t>
  </si>
  <si>
    <t>防火宣導-住警器安裝</t>
  </si>
  <si>
    <t>宣導住警器安裝之重要性</t>
  </si>
  <si>
    <t>112.6.1-112.12.31</t>
  </si>
  <si>
    <t>內政部役政署甄選組</t>
  </si>
  <si>
    <t>113年度研發替代役員額申請作業懶人包、113年度研發替代役員額申請說明會報名訊息、延長112年度第3次甄選作業停辦第4次甄選作業公告、慶端午節電子賀卡</t>
    <phoneticPr fontId="21" type="noConversion"/>
  </si>
  <si>
    <t>5月份資訊於6月份補揭露</t>
  </si>
  <si>
    <t>營建署</t>
  </si>
  <si>
    <t>臺灣國家公園臉書粉絲專頁維運</t>
  </si>
  <si>
    <t>112年臺灣國家公園入口網站及社群經營維運案</t>
  </si>
  <si>
    <t xml:space="preserve">112.01.03-112.12.15(涵蓋期程)
112.01.03-112.11.30(辦理期程)
</t>
  </si>
  <si>
    <t>國家公園組</t>
  </si>
  <si>
    <t>公園規劃業務</t>
  </si>
  <si>
    <t>嘉仕合科技股份有限公司</t>
  </si>
  <si>
    <t>推廣國家公園理念及活動宣導</t>
  </si>
  <si>
    <t>臺灣國家公園臉書粉絲專頁</t>
  </si>
  <si>
    <t xml:space="preserve">本案總經費為430,000元，截至5月底已執行190,000元，6月份執行40,000元，合計已執行230,000元。
</t>
  </si>
  <si>
    <t>國家公園生物多樣性地理資訊系統臉書粉絲專頁維運</t>
  </si>
  <si>
    <t>112年國家公園生物多樣性地理資訊系統資料庫擴充暨維運計畫</t>
  </si>
  <si>
    <t xml:space="preserve">112.04.17-112.12.15(涵蓋期程)
112.05.01-112.11.30(辦理期程)
</t>
  </si>
  <si>
    <t>崧旭資訊股份有限公司</t>
  </si>
  <si>
    <t>國家公園生物多樣性地理資訊系統臉書粉絲專頁</t>
  </si>
  <si>
    <t>本案總經費為133,000元，截至5月底已執行19,000元，6月份執行19,000元，合計已執行38,000元。</t>
  </si>
  <si>
    <t>112年金門國家公園傳統聚落推動下水道建設政策及改善周邊道路環境成果宣導</t>
  </si>
  <si>
    <t>112年金門國家公園傳統聚落推動下水道建設政策及改善周邊道路環境成果宣導專業服務案</t>
  </si>
  <si>
    <t>平面媒體</t>
  </si>
  <si>
    <t xml:space="preserve">112.05.02-112.11.20(涵蓋期程)
112.05.02-112.11.20(辦理期程)
</t>
  </si>
  <si>
    <t>財團法人台北市基督教救世傳播協會</t>
  </si>
  <si>
    <t>推廣金門國家公園管理處辦理傳統聚落推動下水道建設政策及改善周邊道路環境成果宣導理念及活動宣導</t>
  </si>
  <si>
    <t>大家說英語雜誌</t>
  </si>
  <si>
    <t>本案總經費為830,000元(國家公園組分攤280,000元；下水道工程處分攤300,000元；前瞻第4期特別預算-道路工程組分攤250,000元)，截至5月底已執行40,000元，6月份執行40,000元，合計已執行80,000元。</t>
  </si>
  <si>
    <t>國家公園保育研究成果及登山服務宣導</t>
  </si>
  <si>
    <t>台灣山岳雜誌6月號及9月號刊載國家公園保育研究及登山服務專訪報導案</t>
  </si>
  <si>
    <t>112.6.30-9.30(涵蓋期程)</t>
  </si>
  <si>
    <t>台灣山岳報導有限公司</t>
  </si>
  <si>
    <t>推廣雪霸國家公園山椒魚保育研究過程及成果，以及玉山國家公園新設東埔服務站所增登山服務與部落夥伴關係宣導</t>
  </si>
  <si>
    <t>台灣山岳雜誌</t>
  </si>
  <si>
    <t>本案總經費為148,050元，6月份執行刊出一篇報導，約74,000元，9月份執行刊出第二篇報導，待9月號報導完成出刊後，請廠商檢據核銷。</t>
  </si>
  <si>
    <t>下水道工程處</t>
  </si>
  <si>
    <t>下水道管理業務</t>
  </si>
  <si>
    <t>本案總經費為830,000元(國家公園組分攤280,000元；下水道工程處分攤300,000元；前瞻第4期特別預算-道路工程組分攤250,000元)，截至5月底已執行42,857元，6月份執行42,857元，合計已執行85,714元。</t>
  </si>
  <si>
    <t>111年度下水道政策行銷宣導委託專業服務案</t>
  </si>
  <si>
    <t>112.5.22-112.6.22(涵蓋期程)
112.5.22-112.6.22(播出時間)</t>
  </si>
  <si>
    <t>民視文化事業股份有限公司</t>
  </si>
  <si>
    <t>為讓各界了解下水道執行的政策理念、展現執行之階段成果，且讓民眾瞭解在中央與地方合作之下，已逐漸改善生活環境，翻轉民眾對於下水道建設之印象。</t>
  </si>
  <si>
    <t>Yahoo banner廣告、Google聯播網廣告、Google關鍵字廣告、 手機聯播網廣告、facebook貼文廣告</t>
  </si>
  <si>
    <t>1.本案契約總價5,100,000元，其中業務宣導經費2,574,757元，111年度已執行955,632元，112年度預計執行1,619,125元。
2.112年度預計辦理項目截至112年5月底止已執行1,569,610元，6月份執行49,515元，合計已執行1,619,125元。</t>
  </si>
  <si>
    <t>111年度下水道政策行銷宣導委託專業服務案-LINE貼圖設計製作</t>
  </si>
  <si>
    <t>112.2.1-112.6.30(涵蓋期程)
112.6.30上架</t>
  </si>
  <si>
    <t>LINE貼圖小舖</t>
  </si>
  <si>
    <t>墾丁國家公園管理處</t>
  </si>
  <si>
    <t>節目名稱：傾聽自然-2023墾丁系列11-尋找一條安全的路－墾丁陸蟹現況</t>
  </si>
  <si>
    <t>112年墾丁國家公園永續發展宣導Podcast製播計畫</t>
  </si>
  <si>
    <t>112.06.08</t>
  </si>
  <si>
    <t>解說教育課</t>
  </si>
  <si>
    <t>墾丁國家公園經營管理</t>
  </si>
  <si>
    <t>李可(林○華)</t>
  </si>
  <si>
    <t>藉無遠弗屆的網路，宣導正確之國家公園理念與生態保育知識，俾確保環境永續發展。</t>
  </si>
  <si>
    <t>Podcast</t>
  </si>
  <si>
    <t>節目名稱：傾聽自然-2023墾丁系列12-生態和環境新聞-小黑蚊與大黑熊</t>
  </si>
  <si>
    <t>112.06.22</t>
  </si>
  <si>
    <t>標題：「走遍陽明山」尋寶任務
內容：藉由16條步道活動，推廣登山教育、離線地圖使用及國家公園步道分級。</t>
  </si>
  <si>
    <t>陽明山步道系統活動設計案</t>
  </si>
  <si>
    <t>112.3.1-112.11.20(涵蓋期程)
112.3.1-112.11.20(播出時間)</t>
  </si>
  <si>
    <t>陽明山國家公園經營管理</t>
  </si>
  <si>
    <t>筆記網路股份有限公司</t>
  </si>
  <si>
    <t>健行筆記官網</t>
  </si>
  <si>
    <t>本案總經費為112,922元，截至5月底已執行37,641元，6月份執行12,547元，合計已執行50,188元。</t>
  </si>
  <si>
    <t>陽明山國家公園管理處</t>
    <phoneticPr fontId="21" type="noConversion"/>
  </si>
  <si>
    <t>可以增加陽明山國家公園管理處推動登山教育、離線地圖使用及國家公園步道分級等之曝光度。</t>
    <phoneticPr fontId="21" type="noConversion"/>
  </si>
  <si>
    <t>內政部移民署</t>
    <phoneticPr fontId="16" type="noConversion"/>
  </si>
  <si>
    <t>擴大查處逾期停(居)留外來人口宣導短片(片名：回家路上，移定有我)</t>
    <phoneticPr fontId="16" type="noConversion"/>
  </si>
  <si>
    <t>擴大查處逾期停(居)留外來人口宣導專案</t>
    <phoneticPr fontId="16" type="noConversion"/>
  </si>
  <si>
    <t>電視媒體</t>
    <phoneticPr fontId="16" type="noConversion"/>
  </si>
  <si>
    <t>112.2.1-112.6.30(涵蓋期程)；112.6.1-112.6.30(撥出期間)</t>
    <phoneticPr fontId="16" type="noConversion"/>
  </si>
  <si>
    <t>國際及執法事務組</t>
  </si>
  <si>
    <t>總預算</t>
    <phoneticPr fontId="16" type="noConversion"/>
  </si>
  <si>
    <t>入出國及移民管理業務</t>
  </si>
  <si>
    <t>藉由各種媒體宣導逾期停(居)留外來人口自行到案專案，增加逾期外來人口對於該專案之了解，期盼渠等出面辦理自行到案，降低逾期外來人口滯臺人數。</t>
    <phoneticPr fontId="16" type="noConversion"/>
  </si>
  <si>
    <t>行政院新聞傳播處無線電視臺（臺視、中視、華視及民視）</t>
    <phoneticPr fontId="16" type="noConversion"/>
  </si>
  <si>
    <t>擴大查處逾期停(居)留外來人口專案(30秒多語廣播)</t>
    <phoneticPr fontId="16" type="noConversion"/>
  </si>
  <si>
    <t>廣播媒體</t>
    <phoneticPr fontId="16" type="noConversion"/>
  </si>
  <si>
    <t>全國各廣播電臺</t>
    <phoneticPr fontId="16" type="noConversion"/>
  </si>
  <si>
    <t>擴大查處逾期停(居)留外來人口專案FB臉書專頁貼文</t>
    <phoneticPr fontId="16" type="noConversion"/>
  </si>
  <si>
    <t>擴大查處逾期停(居)留外來人口專案宣導事項採購案</t>
    <phoneticPr fontId="16" type="noConversion"/>
  </si>
  <si>
    <t>網路媒體</t>
    <phoneticPr fontId="16" type="noConversion"/>
  </si>
  <si>
    <t>112.2.1-112.6.30(涵蓋期程)；112.6.1-112.6.30(刊登期間)</t>
    <phoneticPr fontId="16" type="noConversion"/>
  </si>
  <si>
    <t>思索柏股份有限公司</t>
    <phoneticPr fontId="16" type="noConversion"/>
  </si>
  <si>
    <t>本案俟第二期履約完成後再行辦理驗收核銷付款作業。</t>
    <phoneticPr fontId="16" type="noConversion"/>
  </si>
  <si>
    <r>
      <rPr>
        <sz val="12"/>
        <color rgb="FFFF0000"/>
        <rFont val="標楷體"/>
        <family val="4"/>
        <charset val="136"/>
      </rPr>
      <t>移民署</t>
    </r>
    <r>
      <rPr>
        <sz val="12"/>
        <color theme="1"/>
        <rFont val="標楷體"/>
        <family val="4"/>
        <charset val="136"/>
      </rPr>
      <t>Facebook (移民署NIA)</t>
    </r>
    <phoneticPr fontId="16" type="noConversion"/>
  </si>
  <si>
    <t>111年當前政策推展宣傳委託專業服務案</t>
  </si>
  <si>
    <t xml:space="preserve">112.6.27(撥出1次)                    112.6.28(重播2次)                </t>
  </si>
  <si>
    <t>道路工程組</t>
  </si>
  <si>
    <t>前瞻第3期特別預算</t>
  </si>
  <si>
    <t>城鄉建設-提升道路品質計畫</t>
  </si>
  <si>
    <t>三立電視股份有限公司</t>
  </si>
  <si>
    <t>以製作影音方式，讓民眾得知改善人行環境方針及成果，並呼籲民眾對公共通行權的認同。</t>
  </si>
  <si>
    <t>三立新聞台</t>
  </si>
  <si>
    <t>免費加值</t>
  </si>
  <si>
    <t>111.12.23-113.06.30
(涵蓋期程)；                        112.06.27-113.06.30
(播出時間)</t>
  </si>
  <si>
    <t>三立新聞FB粉絲團、三立新聞網、YT台灣吧、LINE、ETTODAY</t>
  </si>
  <si>
    <t>本案總經費為5,400,000元，6月份執行1,080,000元，合計已執行1,080,000元。</t>
  </si>
  <si>
    <t>111年前瞻基礎建設計畫-提升道路品質計畫「樂活街道自在同行」廣播推展</t>
  </si>
  <si>
    <t>111.08.24-113.02.25
(涵蓋期程，不包含機關審查時間)
111.09.22-112.06.30
(撥出時間)(每周播放2則)</t>
  </si>
  <si>
    <t>正聲廣播股份有限公司</t>
  </si>
  <si>
    <t>邀請社福團體、專家學者、政府部門共同推廣打造友善公共空間，伸張共共通行權，塑造以人為本優質生活空間</t>
  </si>
  <si>
    <t>正聲廣播電台</t>
  </si>
  <si>
    <t xml:space="preserve">本案總經費為980,000元，截至111年底已執行196,000元，餘保留至112年度繼續執行。截至112年5月底已執行280,000元，6月份執行56,000元，合計已執行532,000元。
</t>
  </si>
  <si>
    <t>正聲APP、正聲&amp;主持人臉書粉絲團</t>
  </si>
  <si>
    <t xml:space="preserve">112.05.02-112.11.20
(涵蓋期程)
112.05.02-112.11.20
(辦理期程)
</t>
  </si>
  <si>
    <t>前瞻第4期特別預算</t>
  </si>
  <si>
    <t>本案總經費為830,000元(國家公園組分攤280,000元；下水道工程處分攤300,000元；前瞻第4期特別預算-道路工程組分攤250,000元)，截至5月底已執行35,714元，6月份執行35,714元，合計已執行71,428元。</t>
  </si>
  <si>
    <t>警政署</t>
  </si>
  <si>
    <t>車禍現場拍照錄影五原則</t>
  </si>
  <si>
    <t>製作「車禍現場拍照錄影五原則」影片案</t>
  </si>
  <si>
    <t>112.6.1-112.6.30(播出時間)；353次(刊登次數)</t>
  </si>
  <si>
    <t>交通組</t>
  </si>
  <si>
    <t>提供民眾正確交安資訊，強化政策溝通，提升宣導效益</t>
  </si>
  <si>
    <t>臺視、中視、華視、民視、原視</t>
  </si>
  <si>
    <t>遵守行人路權 路口大家安全</t>
  </si>
  <si>
    <t>製作「遵守行人路權路口大家安全」影片案</t>
  </si>
  <si>
    <t>112.6.1-112.6.30(播出時間)；436次(刊登次數)</t>
  </si>
  <si>
    <t>交通事故Q&amp;A-當事人權益篇</t>
  </si>
  <si>
    <t>製作「交通事故Q&amp;A-當事人權益篇」影片案</t>
  </si>
  <si>
    <t>112.6.1-112.6.30(播出時間)；355次(刊登次數)</t>
  </si>
  <si>
    <t>肇事逃逸罰很大─重罰加吊照</t>
  </si>
  <si>
    <t>製作「肇事逃逸罰很大─重罰加吊照」影片案</t>
  </si>
  <si>
    <t>112.6.1-112.6.30(播出時間)；428次(刊登次數)</t>
  </si>
  <si>
    <t>五色石國際有限公司</t>
  </si>
  <si>
    <t>跟蹤騷擾廣播短劇</t>
  </si>
  <si>
    <t>跟蹤騷擾防制法112年6月1日實施周年宣導</t>
  </si>
  <si>
    <t>112.5.15-112.6.18(涵蓋期程)；112.6.1-112.6.18(播出時間)；78次(刊登次數)</t>
  </si>
  <si>
    <t>防治組</t>
  </si>
  <si>
    <t>警政業務</t>
  </si>
  <si>
    <t>台北國際社區廣播電臺(ICRT)</t>
  </si>
  <si>
    <t>提供民眾婦幼安全正確資訊，強化政策溝通，提升宣導效益</t>
  </si>
  <si>
    <t>本案總經費14萬8,000元，播至112年6月18日，播出次數計150次，6月份播出78次，金額為7萬6,960元，截至6月底共計播出150次，金額為14萬8,000元</t>
  </si>
  <si>
    <t>跟蹤騷擾廣播口播、專訪、新聞報導</t>
  </si>
  <si>
    <t>112.5.15-112.6.18(涵蓋期程)；112.6.1-112.6.18(播出時間)；4次(刊登次數)</t>
  </si>
  <si>
    <t>廠商回饋製作</t>
  </si>
  <si>
    <t>刑事警察局</t>
  </si>
  <si>
    <t>「美少女之解除設定」動畫宣導短片</t>
  </si>
  <si>
    <t>製作「美少女之解除設定」動畫宣導短片案</t>
  </si>
  <si>
    <t>112.6.1-112.6.30(播出時間)；268次(刊登次數)</t>
  </si>
  <si>
    <t>預防科</t>
  </si>
  <si>
    <t>提升民眾對解除設定詐騙手法認知及宣導預防之道</t>
  </si>
  <si>
    <t>犯罪預防宣導短片「防制假投資詐騙手法」(反詐騙)</t>
  </si>
  <si>
    <t>製作「防制假投資詐騙手法」(反詐騙)犯罪預防宣導短片案</t>
  </si>
  <si>
    <t>112.6.1-112.6.30(播出時間)；447次(刊登次數)</t>
  </si>
  <si>
    <t>提升全民防詐意識及有效阻絕集團施詐管道</t>
  </si>
  <si>
    <t>反毒星沙龍-炎亞綸</t>
  </si>
  <si>
    <t>製作「拿掉戒癮者標籤」(反毒)犯罪預防宣導短片案</t>
  </si>
  <si>
    <t>112.6.1-112.6.30(播出時間)；202次(刊登次數)</t>
  </si>
  <si>
    <t>宣導撕掉戒癮者標籤，愛與包容新人生</t>
  </si>
  <si>
    <t>防詐時尚秀-白家綺</t>
  </si>
  <si>
    <t>製作「解除分期付款」(反詐)犯罪預防宣導短片案</t>
  </si>
  <si>
    <t>112.6.26上架持續宣導</t>
  </si>
  <si>
    <t>刑事警察業務</t>
  </si>
  <si>
    <t xml:space="preserve">1、白家綺
2、思必達企業有限公司
</t>
  </si>
  <si>
    <t>宣導民眾各類詐騙手法及話術</t>
  </si>
  <si>
    <t>CIB局長室Facebook粉絲專頁、165全民防騙Facebook粉絲專頁、cib_tw Instagram官方帳號、內政部警政署刑事警察局CIB YouTube官方頻道、刑事警察局全球資訊網、165全民防騙網</t>
  </si>
  <si>
    <t>YOYO Live Show 與民有約</t>
  </si>
  <si>
    <t>製作112年度法律宣導直播「YOYO Live Show與民有約」案</t>
  </si>
  <si>
    <t>112.3-112.12(涵蓋期程)；112.6.19(播出時間)；1次(刊登次數)</t>
  </si>
  <si>
    <t>以反詐騙犯罪預防宣導為主題，建立民眾反詐概念及法律知識</t>
  </si>
  <si>
    <t>正聲廣播(FM104.1)</t>
  </si>
  <si>
    <t>本案總經費含製作費用共計15萬8,631元，播至112年12月，播出次數計10次，6月份播出1次，金額為1萬5,000元，截至6月底共計播出4次，金額為6萬8,631元</t>
  </si>
  <si>
    <t>反詐騙宣導廣播廣告</t>
  </si>
  <si>
    <t>112年反詐宣導劇化插播</t>
  </si>
  <si>
    <t xml:space="preserve">112.5.1-112.10.15(涵蓋期程)：112.6.1-112.6.30(播出時間)：60次(刊登次數)
</t>
  </si>
  <si>
    <t>加強國人對112年反詐政策之了解</t>
  </si>
  <si>
    <t>全國治安交通網(FM104.9)</t>
  </si>
  <si>
    <t>本案總經費14萬9,500元，播至112年10月15日，播出次數計336次，6月份播出60次，金額為2萬6,696元，截至6月底共計播出122次，金額為5萬4,282元</t>
  </si>
  <si>
    <t>反詐騙犯罪宣導廣告</t>
  </si>
  <si>
    <t>防詐學堂系列高發詐騙手法30秒</t>
  </si>
  <si>
    <t>112.6.19-112.7.18(涵蓋期程)：112.6.19-112.6.30(播出時間)：36次(刊登次數)</t>
  </si>
  <si>
    <t>綠色和平廣播電臺</t>
  </si>
  <si>
    <t xml:space="preserve">加強推播猜猜我是誰、假冒公務機構及假交友投資等常見詐騙手法之宣導，以提升民眾之防詐意識
</t>
  </si>
  <si>
    <t>綠色和平廣播電臺(FM97.3)</t>
  </si>
  <si>
    <t>本案總經費5萬元，播至112年7月18日，播出次數計90次，6月份播出36次，金額為2萬元</t>
  </si>
  <si>
    <t>反毒犯罪宣導廣告</t>
  </si>
  <si>
    <t>反毒英雄聯盟-邱涵篇30秒宣導插播</t>
  </si>
  <si>
    <t xml:space="preserve">112.6.22-112.7.19(涵蓋期程)：112.6.22-112.6.30(播出時間)：201次(刊登次數)
</t>
  </si>
  <si>
    <t>泰暘廣告有限公司</t>
  </si>
  <si>
    <t>加強推播反毒宣導及如何拒絕毒品誘惑，以提升民眾之反毒意識</t>
  </si>
  <si>
    <t>飛碟臺北臺(FM92.1)、中港溪(FM91.3)、真善美(FM89.9)、民生展望(FM90.5)、南臺灣之聲(FM103.9)、臺東知本(FM91.3)、北宜產業(FM89.9)、花蓮太魯閣(FM91.3)、澎湖社區(FM89.7)、嘉義之音(FM91.3)、青春電臺(FM93.5)</t>
  </si>
  <si>
    <t>本案總經費14萬元，播至112年7月19日，播出次數計633次，6月份播出201次，金額為4萬4,455元</t>
  </si>
  <si>
    <t>財團法人二二八事件紀念基金會</t>
    <phoneticPr fontId="21" type="noConversion"/>
  </si>
  <si>
    <t>活動宣傳/
展覽宣傳</t>
  </si>
  <si>
    <t>LINE@生活圈之二二八國家紀念館</t>
  </si>
  <si>
    <t>網路媒體</t>
    <phoneticPr fontId="21" type="noConversion"/>
  </si>
  <si>
    <t>112.06.01-112.06.30</t>
    <phoneticPr fontId="21" type="noConversion"/>
  </si>
  <si>
    <t>第一處及第二處</t>
    <phoneticPr fontId="21" type="noConversion"/>
  </si>
  <si>
    <t>財團法人預算</t>
  </si>
  <si>
    <t>勞務成本</t>
  </si>
  <si>
    <t>台灣連線股份有限公司</t>
  </si>
  <si>
    <t>增加訊息觸及率及來館人數。</t>
    <phoneticPr fontId="21" type="noConversion"/>
  </si>
  <si>
    <t>Line</t>
  </si>
  <si>
    <t>二二八國家紀念館Facebook</t>
    <phoneticPr fontId="21" type="noConversion"/>
  </si>
  <si>
    <t>112.06.01-112.06.30</t>
  </si>
  <si>
    <t>Facebook</t>
  </si>
  <si>
    <t>免費刊登</t>
    <phoneticPr fontId="21" type="noConversion"/>
  </si>
  <si>
    <t>御品妍企業社</t>
  </si>
  <si>
    <t>御品妍企業社</t>
    <phoneticPr fontId="21" type="noConversion"/>
  </si>
  <si>
    <t>住宅基金</t>
  </si>
  <si>
    <t>社會住宅包租代管政策宣導</t>
  </si>
  <si>
    <t>112年度社會住宅包租代管行銷宣導委託專業服務案</t>
  </si>
  <si>
    <t>業務費用</t>
  </si>
  <si>
    <t>士奇傳播整合行銷股份有限公司</t>
  </si>
  <si>
    <t>期望透過多元廣宣，讓民眾了解社會住宅包租代管的政策理念及政府提供多項優惠措施及協助，以翻轉一般民眾對於自行出租的觀念。</t>
  </si>
  <si>
    <t>本部營建署官方FB</t>
  </si>
  <si>
    <t>中產以下自用住宅貸款戶支持專案</t>
  </si>
  <si>
    <t>中產以下自用住宅貸款戶支持專案行政宣導案</t>
  </si>
  <si>
    <t>財務組</t>
  </si>
  <si>
    <t>公益托播</t>
  </si>
  <si>
    <t>112.3.8-112.12.31(涵蓋期程)；
112.3.8、112.5.1、112.6.22 
(刊登時間)</t>
  </si>
  <si>
    <t>土地組</t>
  </si>
  <si>
    <t>1.3月份及5月份資訊於6月份補揭露。
2.圖卡設計總經費49,808元，3月、5月及6月各刊登1篇，共計29,886元。</t>
  </si>
  <si>
    <t xml:space="preserve">112.5.31-112.12.31(涵蓋期程)；
112.5.31、112.6.6、112.6.15
(刊登時間) 
</t>
  </si>
  <si>
    <t>5月份資訊於本月份補揭露</t>
  </si>
  <si>
    <t>「中產以下自用住宅貸款戶支持專案」小型記者會及部長宣導短片拍攝</t>
  </si>
  <si>
    <t>112.6.9-112.12.31(涵蓋期程)；
112.6.9-112.6.30(播出時間)</t>
  </si>
  <si>
    <t>原住民電視台、華視、中視、台視、民視</t>
  </si>
  <si>
    <t>112.6.12-112.6.18(涵蓋期程)；
112.6.12-112.6.18(播出時間)</t>
  </si>
  <si>
    <t>中視無線台、民視無線台、東森新聞台、三立新聞台、年代新聞台</t>
  </si>
  <si>
    <t>數位電視民視第一台、數位電視台視新聞台、三立iNEWS</t>
  </si>
  <si>
    <t>本專案90線諮詢服務專線自112年5月16日開放及自6月1日起受理至12月29日，透過媒體廣宣，可讓民眾了解服務管道及申辦期程，有利民眾踴躍申辦。</t>
    <phoneticPr fontId="21" type="noConversion"/>
  </si>
  <si>
    <t>本專案自6月1日起受理至12月29日，透過媒體廣宣，可讓民眾了解服務管道及申辦期程，有利民眾踴躍申辦。</t>
    <phoneticPr fontId="21" type="noConversion"/>
  </si>
  <si>
    <t>新住民發展基金</t>
  </si>
  <si>
    <t>111年度新住民專屬新聞網站維運案-「Taiwan我來了-新住民全球新聞網」</t>
    <phoneticPr fontId="16" type="noConversion"/>
  </si>
  <si>
    <t>111年度新住民專屬新聞網站維運案</t>
    <phoneticPr fontId="16" type="noConversion"/>
  </si>
  <si>
    <t>111.12.1-112.11.30(涵蓋期程)；112.6.1-112.6.30(刊登期間)</t>
    <phoneticPr fontId="16" type="noConversion"/>
  </si>
  <si>
    <t>秘書室</t>
  </si>
  <si>
    <t>辦理新住民家庭成長及子女托育、多元文化計畫</t>
  </si>
  <si>
    <t>藉由提供新住民及關注新住民議題之民眾多元資訊，提高網站使用受眾數量、質性及廣度。</t>
    <phoneticPr fontId="16" type="noConversion"/>
  </si>
  <si>
    <t>新住民全球新聞網、Facebook、Google關鍵字、Google多媒體聯播網、Line、IG</t>
    <phoneticPr fontId="16" type="noConversion"/>
  </si>
  <si>
    <t>112年新住民生活需求調查</t>
    <phoneticPr fontId="16" type="noConversion"/>
  </si>
  <si>
    <t>112年新住民生活需求調查計畫</t>
    <phoneticPr fontId="16" type="noConversion"/>
  </si>
  <si>
    <t>112.6.1-112.7.31(涵蓋期程)；112.6.1-112.6.30(撥出期間)</t>
    <phoneticPr fontId="16" type="noConversion"/>
  </si>
  <si>
    <t>移民事務組</t>
    <phoneticPr fontId="16" type="noConversion"/>
  </si>
  <si>
    <t>辦理新住民創新服務、人才培力及活化產業發展計畫</t>
    <phoneticPr fontId="16" type="noConversion"/>
  </si>
  <si>
    <t>藉由廣播媒體宣導「112年新住民生活需求調查」，俾利民眾知曉，降低疑慮。</t>
    <phoneticPr fontId="16" type="noConversion"/>
  </si>
  <si>
    <t>公益託播</t>
    <phoneticPr fontId="16" type="noConversion"/>
  </si>
  <si>
    <t>食農教育廣播劇：「東南亞的滋味小劇場」、「鱻味in Asia」、「瓜味in Asia」</t>
  </si>
  <si>
    <t>東南亞食育廣播劇宣導計畫</t>
  </si>
  <si>
    <t>112.1.1-112.12.31(涵蓋期程)；
112.6.1-112.6.30(撥出期間)</t>
    <phoneticPr fontId="16" type="noConversion"/>
  </si>
  <si>
    <t>移民事務組</t>
  </si>
  <si>
    <t>社團法人大享食育協會</t>
  </si>
  <si>
    <t>以東南亞飲食等內容製作食農教育廣播短劇，讓聽眾更了解東南亞文化。</t>
  </si>
  <si>
    <t>姊妹電台及Bravo電台</t>
  </si>
  <si>
    <t>屬新住民發展基金補助民間團體辦理宣導計畫。</t>
  </si>
  <si>
    <t>112.1.1-112.12.31(涵蓋期程)；
112.6.1-112.6.30(刊登期間)</t>
    <phoneticPr fontId="16" type="noConversion"/>
  </si>
  <si>
    <t>大享食育協會官方網站、Facebook</t>
  </si>
  <si>
    <t>哈囉！聽見東南亞</t>
    <phoneticPr fontId="16" type="noConversion"/>
  </si>
  <si>
    <t>112年度雲嘉南多元文化宣導：哈囉！聽見東南亞</t>
    <phoneticPr fontId="16" type="noConversion"/>
  </si>
  <si>
    <t>112.1.1-112.12.31(涵蓋期程)；
112.6.4、112.6.11、112.6.18、112.6.25(撥出時間)</t>
    <phoneticPr fontId="16" type="noConversion"/>
  </si>
  <si>
    <t>雲林縣紫色姊妹協會</t>
    <phoneticPr fontId="16" type="noConversion"/>
  </si>
  <si>
    <t>藉由廣播節目認識關於東南亞與世界之點滴，從不同角度換位思考，引領聽眾認識新住民多元文化。</t>
    <phoneticPr fontId="16" type="noConversion"/>
  </si>
  <si>
    <t>姊妹電台</t>
    <phoneticPr fontId="16" type="noConversion"/>
  </si>
  <si>
    <t>屬新住民發展基金補助民間團體辦理宣導計畫。</t>
    <phoneticPr fontId="16" type="noConversion"/>
  </si>
  <si>
    <t>Apple Podcast、Google Podcast、Spotify等Podcast平台、Facebook、Youtube</t>
    <phoneticPr fontId="16" type="noConversion"/>
  </si>
  <si>
    <t>「新住民心人生」、「Fun心住台灣」及「新住民談生活」</t>
    <phoneticPr fontId="16" type="noConversion"/>
  </si>
  <si>
    <t>112年新住民心台灣-ICRT廣播電台節目宣傳專案</t>
  </si>
  <si>
    <t>財團法人台北國際社區文化基金會</t>
  </si>
  <si>
    <t>藉由廣播節目邀請新住民分享在臺灣生活經驗，增進國人對新住民的認識，以及不同族群間尊重與包容。</t>
    <phoneticPr fontId="16" type="noConversion"/>
  </si>
  <si>
    <t>台北國際社區廣播電台</t>
    <phoneticPr fontId="16" type="noConversion"/>
  </si>
  <si>
    <t>Apple Podcast、Google Podcast、Spotify等Podcast平台、Facebook、ICRT官方網站</t>
    <phoneticPr fontId="16" type="noConversion"/>
  </si>
  <si>
    <t>緣來～在寶島</t>
    <phoneticPr fontId="16" type="noConversion"/>
  </si>
  <si>
    <t>112年度【緣來～在寶島】全國性廣播宣導節目</t>
  </si>
  <si>
    <t>社團法人中華外籍配偶暨勞工之聲協會</t>
  </si>
  <si>
    <t>藉由廣播節目使新住民了解自身權益，增進民眾對多元文化認識。</t>
    <phoneticPr fontId="16" type="noConversion"/>
  </si>
  <si>
    <t>中廣新聞網</t>
    <phoneticPr fontId="16" type="noConversion"/>
  </si>
  <si>
    <t>Apple Podcast、Google Podcast、Spotify等Podcast平台</t>
    <phoneticPr fontId="16" type="noConversion"/>
  </si>
  <si>
    <t>新生報到-我們在台灣</t>
  </si>
  <si>
    <t>112.1.1-112.12.31(涵蓋期程)；
112.6.3、112.6.10、112.6.17、112.6.24(撥出時間)</t>
    <phoneticPr fontId="16" type="noConversion"/>
  </si>
  <si>
    <t>社團法人新竹市愛惜社區推展協會</t>
  </si>
  <si>
    <t>藉由廣播節目邀請新住民分享在臺灣與故鄉生命經驗，促進國人對新住民理解與尊重。</t>
    <phoneticPr fontId="16" type="noConversion"/>
  </si>
  <si>
    <t>IC之音‧竹科廣播電台</t>
    <phoneticPr fontId="16" type="noConversion"/>
  </si>
  <si>
    <t>Apple Podcast、Google Podcast、Spotify等Podcast平台、IC之音數位音頻網站AOD</t>
    <phoneticPr fontId="16" type="noConversion"/>
  </si>
  <si>
    <t>新住民發展基金</t>
    <phoneticPr fontId="16" type="noConversion"/>
  </si>
  <si>
    <t>我們一家人-臺灣新住力節目宣傳及託播</t>
    <phoneticPr fontId="16" type="noConversion"/>
  </si>
  <si>
    <t>112年度新住民影音紀實報導計畫</t>
    <phoneticPr fontId="16" type="noConversion"/>
  </si>
  <si>
    <t>112.5.15-113.5.14(涵蓋期程)；112.6.1-112.6.30(刊登期間)</t>
    <phoneticPr fontId="16" type="noConversion"/>
  </si>
  <si>
    <t>民視文化事業股份有限公司</t>
    <phoneticPr fontId="16" type="noConversion"/>
  </si>
  <si>
    <t>藉由製播新住民專屬專題新聞與報導性節目，並舉辦培力活動等，以擴大服務新住民及其家庭，促進文化融合、鼓勵新住民社會參與並彰顯新住民新力量。</t>
    <phoneticPr fontId="16" type="noConversion"/>
  </si>
  <si>
    <t>LINE TV、Google多媒體聯播網、LBS智慧行動廣告、KOC宣傳、信傳媒、CTWANT、自立晚報、鏡新聞、YouTube、Facebook、Line、民視新聞/民視線上APP、民視官方網站、民視新聞網</t>
    <phoneticPr fontId="16" type="noConversion"/>
  </si>
  <si>
    <t>含廠商回饋</t>
    <phoneticPr fontId="16" type="noConversion"/>
  </si>
  <si>
    <t>平面媒體</t>
    <phoneticPr fontId="16" type="noConversion"/>
  </si>
  <si>
    <t>聯合文學</t>
    <phoneticPr fontId="16" type="noConversion"/>
  </si>
  <si>
    <t>112.5.15-113.5.14(涵蓋期程)；112.6.4-112.6.25(撥出期間)</t>
    <phoneticPr fontId="16" type="noConversion"/>
  </si>
  <si>
    <t>台北國際社區廣播電台、外配新移民聯盟</t>
    <phoneticPr fontId="16" type="noConversion"/>
  </si>
  <si>
    <t>112.5.15-113.5.14(涵蓋期程)；112.6.1-112.6.30(撥出期間)</t>
    <phoneticPr fontId="16" type="noConversion"/>
  </si>
  <si>
    <t>民視新聞台、民視台灣台、民視第一台、民視無線台、鏡電視MOD</t>
    <phoneticPr fontId="16" type="noConversion"/>
  </si>
  <si>
    <t>新住民培力發展資訊網</t>
    <phoneticPr fontId="16" type="noConversion"/>
  </si>
  <si>
    <t>112年新住民培力發展資訊網站推廣服務案</t>
    <phoneticPr fontId="16" type="noConversion"/>
  </si>
  <si>
    <t>112.4.1-113.3.31(涵蓋期程)；112.6.16-112.6.30(刊登期間)</t>
    <phoneticPr fontId="16" type="noConversion"/>
  </si>
  <si>
    <t>非營業特種基金</t>
    <phoneticPr fontId="16" type="noConversion"/>
  </si>
  <si>
    <t>宜誠資訊股份有限公司</t>
    <phoneticPr fontId="16" type="noConversion"/>
  </si>
  <si>
    <t>藉由網路活動提供新住民最新資訊及新住民關心之議題，並推廣本網站，提高網站使用受眾。</t>
    <phoneticPr fontId="16" type="noConversion"/>
  </si>
  <si>
    <t>新住民培力發展資訊網、Google多媒體聯播網、Line</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</si>
</sst>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5" x14ac:knownFonts="1">
    <font>
      <sz val="12"/>
      <color rgb="FF000000"/>
      <name val="新細明體"/>
      <family val="1"/>
      <charset val="136"/>
    </font>
    <font>
      <sz val="12"/>
      <color rgb="FF000000"/>
      <name val="新細明體"/>
      <family val="1"/>
      <charset val="136"/>
    </font>
    <font>
      <b/>
      <sz val="10"/>
      <color rgb="FF000000"/>
      <name val="新細明體"/>
      <family val="1"/>
      <charset val="136"/>
    </font>
    <font>
      <sz val="10"/>
      <color rgb="FFFFFFFF"/>
      <name val="新細明體"/>
      <family val="1"/>
      <charset val="136"/>
    </font>
    <font>
      <sz val="10"/>
      <color rgb="FFCC0000"/>
      <name val="新細明體"/>
      <family val="1"/>
      <charset val="136"/>
    </font>
    <font>
      <b/>
      <sz val="10"/>
      <color rgb="FFFFFFFF"/>
      <name val="新細明體"/>
      <family val="1"/>
      <charset val="136"/>
    </font>
    <font>
      <i/>
      <sz val="10"/>
      <color rgb="FF808080"/>
      <name val="新細明體"/>
      <family val="1"/>
      <charset val="136"/>
    </font>
    <font>
      <sz val="10"/>
      <color rgb="FF006600"/>
      <name val="新細明體"/>
      <family val="1"/>
      <charset val="136"/>
    </font>
    <font>
      <b/>
      <sz val="24"/>
      <color rgb="FF000000"/>
      <name val="新細明體"/>
      <family val="1"/>
      <charset val="136"/>
    </font>
    <font>
      <sz val="18"/>
      <color rgb="FF000000"/>
      <name val="新細明體"/>
      <family val="1"/>
      <charset val="136"/>
    </font>
    <font>
      <u/>
      <sz val="10"/>
      <color rgb="FF0000EE"/>
      <name val="新細明體"/>
      <family val="1"/>
      <charset val="136"/>
    </font>
    <font>
      <sz val="10"/>
      <color rgb="FF996600"/>
      <name val="新細明體"/>
      <family val="1"/>
      <charset val="136"/>
    </font>
    <font>
      <sz val="10"/>
      <color rgb="FF333333"/>
      <name val="新細明體"/>
      <family val="1"/>
      <charset val="136"/>
    </font>
    <font>
      <sz val="12"/>
      <color rgb="FF000000"/>
      <name val="標楷體"/>
      <family val="4"/>
      <charset val="136"/>
    </font>
    <font>
      <sz val="14"/>
      <color rgb="FF000000"/>
      <name val="標楷體"/>
      <family val="4"/>
      <charset val="136"/>
    </font>
    <font>
      <u/>
      <sz val="14"/>
      <color rgb="FF000000"/>
      <name val="標楷體"/>
      <family val="4"/>
      <charset val="136"/>
    </font>
    <font>
      <sz val="9"/>
      <name val="新細明體"/>
      <family val="1"/>
      <charset val="136"/>
    </font>
    <font>
      <b/>
      <sz val="14"/>
      <color rgb="FF000000"/>
      <name val="標楷體"/>
      <family val="4"/>
      <charset val="136"/>
    </font>
    <font>
      <b/>
      <u/>
      <sz val="14"/>
      <color rgb="FF000000"/>
      <name val="標楷體"/>
      <family val="4"/>
      <charset val="136"/>
    </font>
    <font>
      <sz val="12"/>
      <color theme="1"/>
      <name val="標楷體"/>
      <family val="4"/>
      <charset val="136"/>
    </font>
    <font>
      <sz val="12"/>
      <color theme="1"/>
      <name val="Times New Roman"/>
      <family val="1"/>
    </font>
    <font>
      <sz val="9"/>
      <name val="新細明體"/>
      <family val="2"/>
      <charset val="136"/>
      <scheme val="minor"/>
    </font>
    <font>
      <b/>
      <u/>
      <sz val="18"/>
      <color rgb="FF000000"/>
      <name val="標楷體"/>
      <family val="4"/>
      <charset val="136"/>
    </font>
    <font>
      <u/>
      <sz val="12"/>
      <color rgb="FF000000"/>
      <name val="標楷體"/>
      <family val="4"/>
      <charset val="136"/>
    </font>
    <font>
      <b/>
      <sz val="18"/>
      <color rgb="FF000000"/>
      <name val="標楷體"/>
      <family val="4"/>
      <charset val="136"/>
    </font>
    <font>
      <b/>
      <sz val="12"/>
      <color theme="1"/>
      <name val="標楷體"/>
      <family val="4"/>
      <charset val="136"/>
    </font>
    <font>
      <b/>
      <sz val="12"/>
      <color theme="1"/>
      <name val="Times New Roman"/>
      <family val="1"/>
    </font>
    <font>
      <sz val="12"/>
      <name val="標楷體"/>
      <family val="4"/>
      <charset val="136"/>
    </font>
    <font>
      <sz val="12"/>
      <name val="Times New Roman"/>
      <family val="1"/>
    </font>
    <font>
      <sz val="11"/>
      <color rgb="FF000000"/>
      <name val="標楷體"/>
      <family val="4"/>
      <charset val="136"/>
    </font>
    <font>
      <u/>
      <sz val="11"/>
      <color rgb="FF000000"/>
      <name val="標楷體"/>
      <family val="4"/>
      <charset val="136"/>
    </font>
    <font>
      <sz val="11"/>
      <color theme="1"/>
      <name val="標楷體"/>
      <family val="4"/>
      <charset val="136"/>
    </font>
    <font>
      <sz val="12"/>
      <color rgb="FFFF0000"/>
      <name val="標楷體"/>
      <family val="4"/>
      <charset val="136"/>
    </font>
    <font>
      <sz val="11"/>
      <name val="標楷體"/>
      <family val="4"/>
      <charset val="136"/>
    </font>
    <font>
      <sz val="10"/>
      <color theme="1"/>
      <name val="標楷體"/>
      <family val="4"/>
      <charset val="136"/>
    </font>
  </fonts>
  <fills count="14">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24">
    <border>
      <left/>
      <right/>
      <top/>
      <bottom/>
      <diagonal/>
    </border>
    <border>
      <left style="thin">
        <color rgb="FF808080"/>
      </left>
      <right style="thin">
        <color rgb="FF808080"/>
      </right>
      <top style="thin">
        <color rgb="FF808080"/>
      </top>
      <bottom style="thin">
        <color rgb="FF80808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style="thin">
        <color rgb="FF000000"/>
      </right>
      <top style="thin">
        <color indexed="64"/>
      </top>
      <bottom/>
      <diagonal/>
    </border>
    <border>
      <left style="thin">
        <color rgb="FF000000"/>
      </left>
      <right style="thin">
        <color indexed="64"/>
      </right>
      <top style="thin">
        <color rgb="FF000000"/>
      </top>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top/>
      <bottom style="thin">
        <color indexed="64"/>
      </bottom>
      <diagonal/>
    </border>
    <border>
      <left style="thin">
        <color rgb="FF000000"/>
      </left>
      <right/>
      <top/>
      <bottom style="thin">
        <color rgb="FF000000"/>
      </bottom>
      <diagonal/>
    </border>
  </borders>
  <cellStyleXfs count="18">
    <xf numFmtId="0" fontId="0" fillId="0" borderId="0">
      <alignment vertical="center"/>
    </xf>
    <xf numFmtId="0" fontId="2" fillId="0" borderId="0" applyNumberFormat="0" applyBorder="0" applyProtection="0">
      <alignment vertical="center"/>
    </xf>
    <xf numFmtId="0" fontId="3" fillId="2" borderId="0" applyNumberFormat="0" applyBorder="0" applyProtection="0">
      <alignment vertical="center"/>
    </xf>
    <xf numFmtId="0" fontId="3" fillId="3" borderId="0" applyNumberFormat="0" applyBorder="0" applyProtection="0">
      <alignment vertical="center"/>
    </xf>
    <xf numFmtId="0" fontId="2" fillId="4" borderId="0" applyNumberFormat="0" applyBorder="0" applyProtection="0">
      <alignment vertical="center"/>
    </xf>
    <xf numFmtId="0" fontId="4" fillId="5" borderId="0" applyNumberFormat="0" applyBorder="0" applyProtection="0">
      <alignment vertical="center"/>
    </xf>
    <xf numFmtId="0" fontId="5" fillId="6" borderId="0" applyNumberFormat="0" applyBorder="0" applyProtection="0">
      <alignment vertical="center"/>
    </xf>
    <xf numFmtId="0" fontId="6" fillId="0" borderId="0" applyNumberFormat="0" applyBorder="0" applyProtection="0">
      <alignment vertical="center"/>
    </xf>
    <xf numFmtId="0" fontId="7" fillId="7" borderId="0" applyNumberFormat="0" applyBorder="0" applyProtection="0">
      <alignment vertical="center"/>
    </xf>
    <xf numFmtId="0" fontId="8" fillId="0" borderId="0" applyNumberFormat="0" applyBorder="0" applyProtection="0">
      <alignment vertical="center"/>
    </xf>
    <xf numFmtId="0" fontId="9" fillId="0" borderId="0" applyNumberFormat="0" applyBorder="0" applyProtection="0">
      <alignment vertical="center"/>
    </xf>
    <xf numFmtId="0" fontId="1" fillId="0" borderId="0" applyNumberFormat="0" applyFont="0" applyBorder="0" applyProtection="0">
      <alignment vertical="center"/>
    </xf>
    <xf numFmtId="0" fontId="10" fillId="0" borderId="0" applyNumberFormat="0" applyBorder="0" applyProtection="0">
      <alignment vertical="center"/>
    </xf>
    <xf numFmtId="0" fontId="11" fillId="8" borderId="0" applyNumberFormat="0" applyBorder="0" applyProtection="0">
      <alignment vertical="center"/>
    </xf>
    <xf numFmtId="0" fontId="12" fillId="8" borderId="1" applyNumberFormat="0" applyProtection="0">
      <alignment vertical="center"/>
    </xf>
    <xf numFmtId="0" fontId="1" fillId="0" borderId="0" applyNumberFormat="0" applyFont="0" applyBorder="0" applyProtection="0">
      <alignment vertical="center"/>
    </xf>
    <xf numFmtId="0" fontId="1" fillId="0" borderId="0" applyNumberFormat="0" applyFont="0" applyBorder="0" applyProtection="0">
      <alignment vertical="center"/>
    </xf>
    <xf numFmtId="0" fontId="4" fillId="0" borderId="0" applyNumberFormat="0" applyBorder="0" applyProtection="0">
      <alignment vertical="center"/>
    </xf>
  </cellStyleXfs>
  <cellXfs count="143">
    <xf numFmtId="0" fontId="0" fillId="0" borderId="0" xfId="0">
      <alignment vertical="center"/>
    </xf>
    <xf numFmtId="0" fontId="13" fillId="0" borderId="0" xfId="0" applyFont="1">
      <alignment vertical="center"/>
    </xf>
    <xf numFmtId="0" fontId="13" fillId="0" borderId="0" xfId="0" applyFont="1" applyAlignment="1">
      <alignment horizontal="right" vertical="center"/>
    </xf>
    <xf numFmtId="0" fontId="14" fillId="0" borderId="2" xfId="0" applyFont="1" applyBorder="1" applyAlignment="1">
      <alignment horizontal="right" vertical="center"/>
    </xf>
    <xf numFmtId="0" fontId="13" fillId="0" borderId="0" xfId="0" applyFont="1" applyAlignment="1">
      <alignment vertical="top"/>
    </xf>
    <xf numFmtId="0" fontId="14" fillId="0" borderId="0" xfId="0" applyFont="1" applyAlignment="1">
      <alignment horizontal="center" vertical="center"/>
    </xf>
    <xf numFmtId="0" fontId="14" fillId="0" borderId="0" xfId="0" applyFont="1" applyAlignment="1">
      <alignment horizontal="right" vertical="center"/>
    </xf>
    <xf numFmtId="0" fontId="13" fillId="0" borderId="0" xfId="0" applyFont="1" applyAlignment="1">
      <alignment horizontal="center" vertical="center"/>
    </xf>
    <xf numFmtId="0" fontId="17"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3" xfId="0" applyFont="1" applyBorder="1" applyAlignment="1">
      <alignment horizontal="left" vertical="center" wrapText="1"/>
    </xf>
    <xf numFmtId="176" fontId="20" fillId="9" borderId="4" xfId="0" applyNumberFormat="1" applyFont="1" applyFill="1" applyBorder="1" applyAlignment="1">
      <alignment horizontal="right" vertical="center"/>
    </xf>
    <xf numFmtId="0" fontId="17" fillId="0" borderId="0" xfId="0" applyFont="1" applyAlignment="1">
      <alignment horizontal="left" vertical="center"/>
    </xf>
    <xf numFmtId="0" fontId="13" fillId="0" borderId="0" xfId="0" applyFont="1" applyAlignment="1">
      <alignment horizontal="left" vertical="center"/>
    </xf>
    <xf numFmtId="49" fontId="13" fillId="0" borderId="0" xfId="0" applyNumberFormat="1" applyFont="1" applyAlignment="1">
      <alignment horizontal="right" vertical="top"/>
    </xf>
    <xf numFmtId="49" fontId="23" fillId="0" borderId="0" xfId="0" applyNumberFormat="1" applyFont="1" applyAlignment="1">
      <alignment horizontal="right" vertical="top"/>
    </xf>
    <xf numFmtId="0" fontId="13" fillId="0" borderId="0" xfId="0" applyFont="1" applyFill="1">
      <alignment vertical="center"/>
    </xf>
    <xf numFmtId="0" fontId="13" fillId="0" borderId="0" xfId="0" applyFont="1" applyFill="1" applyAlignment="1">
      <alignment vertical="top"/>
    </xf>
    <xf numFmtId="176" fontId="20" fillId="10" borderId="4" xfId="0" applyNumberFormat="1" applyFont="1" applyFill="1" applyBorder="1" applyAlignment="1">
      <alignment horizontal="right" vertical="center"/>
    </xf>
    <xf numFmtId="177" fontId="26" fillId="11" borderId="4" xfId="0" applyNumberFormat="1" applyFont="1" applyFill="1" applyBorder="1" applyAlignment="1">
      <alignment horizontal="right" vertical="center"/>
    </xf>
    <xf numFmtId="177" fontId="28" fillId="0" borderId="4" xfId="0" applyNumberFormat="1" applyFont="1" applyFill="1" applyBorder="1" applyAlignment="1">
      <alignment horizontal="right" vertical="center"/>
    </xf>
    <xf numFmtId="0" fontId="27" fillId="0" borderId="4" xfId="0" applyFont="1" applyFill="1" applyBorder="1" applyAlignment="1">
      <alignment vertical="center" wrapText="1"/>
    </xf>
    <xf numFmtId="0" fontId="27" fillId="0" borderId="4" xfId="0" quotePrefix="1" applyFont="1" applyFill="1" applyBorder="1" applyAlignment="1">
      <alignment horizontal="righ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horizontal="left" vertical="center" wrapText="1"/>
    </xf>
    <xf numFmtId="0" fontId="19" fillId="0" borderId="4" xfId="0" applyFont="1" applyFill="1" applyBorder="1" applyAlignment="1">
      <alignment horizontal="left" vertical="center" wrapText="1" indent="1"/>
    </xf>
    <xf numFmtId="0" fontId="19" fillId="0" borderId="4" xfId="0" applyFont="1" applyFill="1" applyBorder="1" applyAlignment="1">
      <alignment horizontal="center" vertical="center" wrapText="1"/>
    </xf>
    <xf numFmtId="177" fontId="20" fillId="0" borderId="4" xfId="0" applyNumberFormat="1" applyFont="1" applyFill="1" applyBorder="1" applyAlignment="1">
      <alignment vertical="center"/>
    </xf>
    <xf numFmtId="0" fontId="27" fillId="0" borderId="4" xfId="0" applyFont="1" applyFill="1" applyBorder="1" applyAlignment="1">
      <alignment horizontal="center" vertical="center" wrapText="1"/>
    </xf>
    <xf numFmtId="177" fontId="28" fillId="11" borderId="4" xfId="0" applyNumberFormat="1" applyFont="1" applyFill="1" applyBorder="1" applyAlignment="1">
      <alignment horizontal="right" vertical="center"/>
    </xf>
    <xf numFmtId="176" fontId="20" fillId="12" borderId="4" xfId="0" applyNumberFormat="1" applyFont="1" applyFill="1" applyBorder="1" applyAlignment="1">
      <alignment horizontal="right" vertical="center"/>
    </xf>
    <xf numFmtId="0" fontId="13" fillId="0" borderId="4" xfId="0" applyFont="1" applyBorder="1" applyAlignment="1">
      <alignment horizontal="left" vertical="center" wrapText="1"/>
    </xf>
    <xf numFmtId="0" fontId="19" fillId="0" borderId="4" xfId="0" applyFont="1" applyBorder="1" applyAlignment="1">
      <alignment horizontal="left" vertical="center" wrapText="1" inden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19" fillId="0" borderId="4" xfId="0" applyFont="1" applyBorder="1" applyAlignment="1">
      <alignment vertical="center" wrapText="1"/>
    </xf>
    <xf numFmtId="0" fontId="19" fillId="0" borderId="4" xfId="0" applyFont="1" applyBorder="1" applyAlignment="1">
      <alignment horizontal="left" vertical="center" wrapText="1" inden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3" fillId="0" borderId="4" xfId="0" applyFont="1" applyBorder="1" applyAlignment="1">
      <alignment horizontal="left" vertical="center" wrapText="1"/>
    </xf>
    <xf numFmtId="0" fontId="27" fillId="0" borderId="4" xfId="0" applyFont="1" applyFill="1" applyBorder="1" applyAlignment="1">
      <alignment horizontal="left" vertical="center" wrapText="1" indent="1"/>
    </xf>
    <xf numFmtId="0" fontId="27" fillId="0" borderId="4" xfId="0" applyFont="1" applyFill="1" applyBorder="1" applyAlignment="1">
      <alignment vertical="center" wrapText="1"/>
    </xf>
    <xf numFmtId="0" fontId="19" fillId="0" borderId="4" xfId="0" applyFont="1" applyBorder="1" applyAlignment="1">
      <alignment vertical="center" wrapText="1"/>
    </xf>
    <xf numFmtId="176" fontId="20" fillId="0" borderId="4" xfId="0" applyNumberFormat="1" applyFont="1" applyBorder="1" applyAlignment="1">
      <alignment horizontal="right" vertical="center"/>
    </xf>
    <xf numFmtId="0" fontId="19" fillId="0" borderId="4" xfId="0" applyFont="1" applyFill="1" applyBorder="1" applyAlignment="1">
      <alignment vertical="center" wrapText="1"/>
    </xf>
    <xf numFmtId="0" fontId="19" fillId="0" borderId="4" xfId="0" applyFont="1" applyBorder="1" applyAlignment="1">
      <alignment horizontal="left" vertical="center" wrapText="1" indent="1"/>
    </xf>
    <xf numFmtId="176" fontId="26" fillId="13" borderId="4" xfId="0" applyNumberFormat="1" applyFont="1" applyFill="1" applyBorder="1" applyAlignment="1">
      <alignment horizontal="right" vertical="center"/>
    </xf>
    <xf numFmtId="176" fontId="20" fillId="13" borderId="4" xfId="0" applyNumberFormat="1" applyFont="1" applyFill="1" applyBorder="1" applyAlignment="1">
      <alignment horizontal="right" vertical="center"/>
    </xf>
    <xf numFmtId="0" fontId="19" fillId="0" borderId="4" xfId="0" applyFont="1" applyFill="1" applyBorder="1" applyAlignment="1">
      <alignment vertical="center" wrapText="1"/>
    </xf>
    <xf numFmtId="0" fontId="29" fillId="0" borderId="0" xfId="0" applyFont="1" applyAlignment="1">
      <alignment horizontal="left" vertical="center"/>
    </xf>
    <xf numFmtId="0" fontId="29" fillId="0" borderId="0" xfId="0" applyFont="1" applyAlignment="1">
      <alignment horizontal="right" vertical="center"/>
    </xf>
    <xf numFmtId="0" fontId="29" fillId="0" borderId="0" xfId="0" applyFont="1">
      <alignment vertical="center"/>
    </xf>
    <xf numFmtId="49" fontId="29" fillId="0" borderId="0" xfId="0" applyNumberFormat="1" applyFont="1" applyAlignment="1">
      <alignment horizontal="right" vertical="top"/>
    </xf>
    <xf numFmtId="49" fontId="30" fillId="0" borderId="0" xfId="0" applyNumberFormat="1" applyFont="1" applyAlignment="1">
      <alignment horizontal="right" vertical="top"/>
    </xf>
    <xf numFmtId="0" fontId="29" fillId="0" borderId="0" xfId="0" applyFont="1" applyAlignment="1">
      <alignment vertical="top"/>
    </xf>
    <xf numFmtId="0" fontId="29" fillId="0" borderId="0" xfId="0" applyFont="1" applyFill="1">
      <alignment vertical="center"/>
    </xf>
    <xf numFmtId="0" fontId="29" fillId="0" borderId="0" xfId="0" applyFont="1" applyFill="1" applyAlignment="1">
      <alignment vertical="top"/>
    </xf>
    <xf numFmtId="0" fontId="17" fillId="0" borderId="14" xfId="0" applyFont="1" applyBorder="1" applyAlignment="1">
      <alignment horizontal="center" vertical="center" wrapText="1"/>
    </xf>
    <xf numFmtId="0" fontId="27" fillId="0" borderId="4" xfId="0" applyFont="1" applyBorder="1" applyAlignment="1">
      <alignment horizontal="left" vertical="center" wrapText="1" indent="1"/>
    </xf>
    <xf numFmtId="0" fontId="27" fillId="0" borderId="4" xfId="0" applyFont="1" applyBorder="1" applyAlignment="1">
      <alignment vertical="center" wrapText="1"/>
    </xf>
    <xf numFmtId="0" fontId="27" fillId="0" borderId="3" xfId="0" applyFont="1" applyBorder="1" applyAlignment="1">
      <alignment horizontal="left" vertical="center" wrapText="1"/>
    </xf>
    <xf numFmtId="176" fontId="28" fillId="0" borderId="4" xfId="0" applyNumberFormat="1" applyFont="1" applyBorder="1" applyAlignment="1">
      <alignment horizontal="right" vertical="center"/>
    </xf>
    <xf numFmtId="0" fontId="31" fillId="0" borderId="4" xfId="0" applyFont="1" applyBorder="1" applyAlignment="1">
      <alignment vertical="center" wrapText="1"/>
    </xf>
    <xf numFmtId="0" fontId="27" fillId="0" borderId="4" xfId="0" applyFont="1" applyFill="1" applyBorder="1" applyAlignment="1">
      <alignment horizontal="left" vertical="center" wrapText="1"/>
    </xf>
    <xf numFmtId="0" fontId="27" fillId="0" borderId="4" xfId="0" applyFont="1" applyFill="1" applyBorder="1" applyAlignment="1">
      <alignment vertical="center" wrapText="1"/>
    </xf>
    <xf numFmtId="0" fontId="27" fillId="0" borderId="12" xfId="0" applyFont="1" applyBorder="1" applyAlignment="1">
      <alignment horizontal="left" vertical="center" wrapText="1" indent="1"/>
    </xf>
    <xf numFmtId="176" fontId="28" fillId="0" borderId="12" xfId="0" applyNumberFormat="1" applyFont="1" applyBorder="1" applyAlignment="1">
      <alignment horizontal="right" vertical="center"/>
    </xf>
    <xf numFmtId="0" fontId="27" fillId="0" borderId="4" xfId="0" applyFont="1" applyFill="1" applyBorder="1" applyAlignment="1">
      <alignment vertical="center" wrapText="1"/>
    </xf>
    <xf numFmtId="0" fontId="22" fillId="0" borderId="0" xfId="0" applyFont="1" applyFill="1" applyAlignment="1">
      <alignment horizontal="center" vertical="center"/>
    </xf>
    <xf numFmtId="0" fontId="15" fillId="0" borderId="0" xfId="0" applyFont="1" applyFill="1" applyAlignment="1">
      <alignment horizontal="center" vertical="center"/>
    </xf>
    <xf numFmtId="0" fontId="13" fillId="0" borderId="0" xfId="0" applyFont="1" applyFill="1" applyAlignment="1">
      <alignment horizontal="left" vertical="top" wrapText="1"/>
    </xf>
    <xf numFmtId="0" fontId="13" fillId="0" borderId="0" xfId="0" applyFont="1" applyFill="1" applyAlignment="1">
      <alignment horizontal="justify" vertical="top" wrapText="1"/>
    </xf>
    <xf numFmtId="0" fontId="19" fillId="9" borderId="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7" xfId="0" applyFont="1" applyFill="1" applyBorder="1" applyAlignment="1">
      <alignment horizontal="left" vertical="center" wrapText="1"/>
    </xf>
    <xf numFmtId="0" fontId="19" fillId="9" borderId="8" xfId="0" applyFont="1" applyFill="1" applyBorder="1" applyAlignment="1">
      <alignment horizontal="center" vertical="center" wrapText="1"/>
    </xf>
    <xf numFmtId="0" fontId="19" fillId="9" borderId="9" xfId="0" applyFont="1" applyFill="1" applyBorder="1" applyAlignment="1">
      <alignment horizontal="center" vertical="center" wrapText="1"/>
    </xf>
    <xf numFmtId="0" fontId="19" fillId="9" borderId="10" xfId="0" applyFont="1" applyFill="1" applyBorder="1" applyAlignment="1">
      <alignment horizontal="center" vertical="center" wrapText="1"/>
    </xf>
    <xf numFmtId="0" fontId="23" fillId="0" borderId="0" xfId="0" applyFont="1" applyFill="1" applyAlignment="1">
      <alignment horizontal="left" vertical="top"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176" fontId="20" fillId="0" borderId="11" xfId="0" applyNumberFormat="1" applyFont="1" applyBorder="1" applyAlignment="1">
      <alignment horizontal="right" vertical="center"/>
    </xf>
    <xf numFmtId="176" fontId="20" fillId="0" borderId="12" xfId="0" applyNumberFormat="1" applyFont="1" applyBorder="1" applyAlignment="1">
      <alignment horizontal="right" vertical="center"/>
    </xf>
    <xf numFmtId="0" fontId="19" fillId="0" borderId="11" xfId="0" applyFont="1" applyBorder="1" applyAlignment="1">
      <alignment horizontal="left" vertical="center" wrapText="1" indent="1"/>
    </xf>
    <xf numFmtId="0" fontId="19" fillId="0" borderId="12" xfId="0" applyFont="1" applyBorder="1" applyAlignment="1">
      <alignment horizontal="left" vertical="center" wrapText="1" indent="1"/>
    </xf>
    <xf numFmtId="0" fontId="19" fillId="13" borderId="4" xfId="0" applyFont="1" applyFill="1" applyBorder="1" applyAlignment="1">
      <alignment horizontal="center" vertical="center" wrapText="1"/>
    </xf>
    <xf numFmtId="0" fontId="19" fillId="13" borderId="4" xfId="0" applyFont="1" applyFill="1" applyBorder="1" applyAlignment="1">
      <alignment horizontal="left" vertical="center" wrapText="1"/>
    </xf>
    <xf numFmtId="0" fontId="19" fillId="10" borderId="4" xfId="0" applyFont="1" applyFill="1" applyBorder="1" applyAlignment="1">
      <alignment horizontal="center" vertical="center" wrapText="1"/>
    </xf>
    <xf numFmtId="0" fontId="24" fillId="0" borderId="0" xfId="0" applyFont="1" applyFill="1" applyAlignment="1">
      <alignment horizontal="center" vertical="center"/>
    </xf>
    <xf numFmtId="0" fontId="14" fillId="0" borderId="0" xfId="0" applyFont="1" applyFill="1" applyAlignment="1">
      <alignment horizontal="center" vertical="center"/>
    </xf>
    <xf numFmtId="0" fontId="25" fillId="13" borderId="4" xfId="0" applyFont="1" applyFill="1" applyBorder="1" applyAlignment="1">
      <alignment horizontal="left" vertical="center" wrapText="1"/>
    </xf>
    <xf numFmtId="0" fontId="29" fillId="0" borderId="0" xfId="0" applyFont="1" applyFill="1" applyAlignment="1">
      <alignment horizontal="justify" vertical="top" wrapText="1"/>
    </xf>
    <xf numFmtId="0" fontId="19" fillId="10" borderId="4" xfId="0" applyFont="1" applyFill="1" applyBorder="1" applyAlignment="1">
      <alignment horizontal="left" vertical="center" wrapText="1"/>
    </xf>
    <xf numFmtId="0" fontId="25" fillId="10" borderId="4" xfId="0" applyFont="1" applyFill="1" applyBorder="1" applyAlignment="1">
      <alignment horizontal="left" vertical="center" wrapText="1"/>
    </xf>
    <xf numFmtId="0" fontId="27" fillId="11" borderId="4" xfId="0" applyFont="1" applyFill="1" applyBorder="1" applyAlignment="1">
      <alignment horizontal="left" vertical="center" wrapText="1"/>
    </xf>
    <xf numFmtId="0" fontId="27" fillId="11" borderId="4" xfId="0" applyFont="1" applyFill="1" applyBorder="1" applyAlignment="1">
      <alignment horizontal="center" vertical="center" wrapText="1"/>
    </xf>
    <xf numFmtId="0" fontId="30" fillId="0" borderId="0" xfId="0" applyFont="1" applyFill="1" applyAlignment="1">
      <alignment horizontal="left" vertical="top" wrapText="1"/>
    </xf>
    <xf numFmtId="0" fontId="19" fillId="12" borderId="4" xfId="0" applyFont="1" applyFill="1" applyBorder="1" applyAlignment="1">
      <alignment horizontal="left" vertical="center" wrapText="1"/>
    </xf>
    <xf numFmtId="0" fontId="19" fillId="12" borderId="4" xfId="0" applyFont="1" applyFill="1" applyBorder="1" applyAlignment="1">
      <alignment horizontal="center"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19" fillId="0" borderId="13" xfId="0" applyFont="1" applyBorder="1" applyAlignment="1">
      <alignment vertical="center" wrapText="1"/>
    </xf>
    <xf numFmtId="0" fontId="19" fillId="0" borderId="12" xfId="0" applyFont="1" applyBorder="1" applyAlignment="1">
      <alignment vertical="center" wrapText="1"/>
    </xf>
    <xf numFmtId="0" fontId="27" fillId="0" borderId="11" xfId="0" applyFont="1" applyBorder="1" applyAlignment="1">
      <alignment horizontal="left" vertical="center" wrapText="1" indent="1"/>
    </xf>
    <xf numFmtId="0" fontId="27" fillId="0" borderId="12" xfId="0" applyFont="1" applyBorder="1" applyAlignment="1">
      <alignment horizontal="left" vertical="center" wrapText="1" indent="1"/>
    </xf>
    <xf numFmtId="176" fontId="28" fillId="0" borderId="11" xfId="0" applyNumberFormat="1" applyFont="1" applyBorder="1" applyAlignment="1">
      <alignment horizontal="right" vertical="center"/>
    </xf>
    <xf numFmtId="176" fontId="28" fillId="0" borderId="12" xfId="0" applyNumberFormat="1" applyFont="1" applyBorder="1" applyAlignment="1">
      <alignment horizontal="right" vertical="center"/>
    </xf>
    <xf numFmtId="0" fontId="25" fillId="12" borderId="4" xfId="0" applyFont="1" applyFill="1" applyBorder="1" applyAlignment="1">
      <alignment horizontal="left" vertical="center" wrapText="1"/>
    </xf>
    <xf numFmtId="0" fontId="25" fillId="11" borderId="4" xfId="0" applyFont="1" applyFill="1" applyBorder="1" applyAlignment="1">
      <alignment horizontal="left" vertical="center"/>
    </xf>
    <xf numFmtId="0" fontId="25" fillId="11" borderId="4" xfId="0" applyFont="1" applyFill="1" applyBorder="1" applyAlignment="1">
      <alignment horizontal="center" vertical="center"/>
    </xf>
    <xf numFmtId="0" fontId="29" fillId="0" borderId="0" xfId="0" applyFont="1" applyFill="1" applyAlignment="1">
      <alignment horizontal="left" vertical="top" wrapText="1"/>
    </xf>
    <xf numFmtId="0" fontId="27" fillId="0" borderId="11" xfId="0" applyFont="1" applyFill="1" applyBorder="1" applyAlignment="1">
      <alignment horizontal="left" vertical="center" wrapText="1" indent="1"/>
    </xf>
    <xf numFmtId="0" fontId="27" fillId="0" borderId="13" xfId="0" applyFont="1" applyFill="1" applyBorder="1" applyAlignment="1">
      <alignment horizontal="left" vertical="center" wrapText="1" indent="1"/>
    </xf>
    <xf numFmtId="0" fontId="27" fillId="0" borderId="4" xfId="0" applyFont="1" applyFill="1" applyBorder="1" applyAlignment="1">
      <alignment horizontal="center" vertical="center" wrapText="1"/>
    </xf>
    <xf numFmtId="0" fontId="27" fillId="0" borderId="4" xfId="0" applyFont="1" applyFill="1" applyBorder="1" applyAlignment="1">
      <alignment vertical="center" wrapText="1"/>
    </xf>
    <xf numFmtId="0" fontId="27" fillId="0" borderId="13" xfId="0" applyFont="1" applyBorder="1" applyAlignment="1">
      <alignment horizontal="left" vertical="center" wrapText="1" indent="1"/>
    </xf>
    <xf numFmtId="176" fontId="28" fillId="0" borderId="13" xfId="0" applyNumberFormat="1" applyFont="1" applyBorder="1" applyAlignment="1">
      <alignment horizontal="right" vertical="center"/>
    </xf>
    <xf numFmtId="0" fontId="27" fillId="0" borderId="11" xfId="0" applyFont="1" applyBorder="1" applyAlignment="1">
      <alignment vertical="center" wrapText="1"/>
    </xf>
    <xf numFmtId="0" fontId="27" fillId="0" borderId="11" xfId="0" applyFont="1" applyFill="1" applyBorder="1" applyAlignment="1">
      <alignment vertical="center" wrapText="1"/>
    </xf>
    <xf numFmtId="0" fontId="27" fillId="0" borderId="12" xfId="0" applyFont="1" applyBorder="1" applyAlignment="1">
      <alignment vertical="center" wrapText="1"/>
    </xf>
    <xf numFmtId="0" fontId="27" fillId="0" borderId="12" xfId="0" applyFont="1" applyFill="1" applyBorder="1" applyAlignment="1">
      <alignment vertical="center" wrapText="1"/>
    </xf>
    <xf numFmtId="0" fontId="27" fillId="0" borderId="13" xfId="0" applyFont="1" applyBorder="1" applyAlignment="1">
      <alignment vertical="center" wrapText="1"/>
    </xf>
    <xf numFmtId="0" fontId="27" fillId="0" borderId="12" xfId="0" applyFont="1" applyBorder="1" applyAlignment="1">
      <alignment vertical="center" wrapText="1"/>
    </xf>
    <xf numFmtId="0" fontId="27" fillId="0" borderId="13" xfId="0" applyFont="1" applyFill="1" applyBorder="1" applyAlignment="1">
      <alignment vertical="center" wrapText="1"/>
    </xf>
    <xf numFmtId="0" fontId="27" fillId="0" borderId="15" xfId="0" applyFont="1" applyBorder="1" applyAlignment="1">
      <alignment vertical="center" wrapText="1"/>
    </xf>
    <xf numFmtId="0" fontId="27" fillId="0" borderId="16" xfId="0" applyFont="1" applyBorder="1" applyAlignment="1">
      <alignment vertical="center" wrapText="1"/>
    </xf>
    <xf numFmtId="0" fontId="27" fillId="0" borderId="17" xfId="0" applyFont="1" applyBorder="1" applyAlignment="1">
      <alignment horizontal="left" vertical="center" wrapText="1"/>
    </xf>
    <xf numFmtId="0" fontId="27" fillId="0" borderId="18" xfId="0" applyFont="1" applyBorder="1" applyAlignment="1">
      <alignment vertical="center" wrapText="1"/>
    </xf>
    <xf numFmtId="0" fontId="27" fillId="0" borderId="19" xfId="0" applyFont="1" applyBorder="1" applyAlignment="1">
      <alignment horizontal="left" vertical="center" wrapText="1"/>
    </xf>
    <xf numFmtId="0" fontId="27" fillId="0" borderId="20" xfId="0" applyFont="1" applyBorder="1" applyAlignment="1">
      <alignment vertical="center" wrapText="1"/>
    </xf>
    <xf numFmtId="0" fontId="27" fillId="0" borderId="21" xfId="0" applyFont="1" applyBorder="1" applyAlignment="1">
      <alignment horizontal="left" vertical="center" wrapText="1"/>
    </xf>
    <xf numFmtId="0" fontId="27" fillId="0" borderId="22" xfId="0" applyFont="1" applyBorder="1" applyAlignment="1">
      <alignment vertical="center" wrapText="1"/>
    </xf>
    <xf numFmtId="0" fontId="27" fillId="0" borderId="23" xfId="0" applyFont="1" applyBorder="1" applyAlignment="1">
      <alignment horizontal="left" vertical="center" wrapText="1"/>
    </xf>
    <xf numFmtId="0" fontId="27" fillId="0" borderId="12" xfId="0" applyFont="1" applyFill="1" applyBorder="1" applyAlignment="1">
      <alignment vertical="center" wrapText="1"/>
    </xf>
    <xf numFmtId="0" fontId="33" fillId="0" borderId="4" xfId="0" applyFont="1" applyBorder="1" applyAlignment="1">
      <alignment vertical="center" wrapText="1"/>
    </xf>
    <xf numFmtId="0" fontId="34" fillId="0" borderId="11" xfId="0" applyFont="1" applyBorder="1" applyAlignment="1">
      <alignment horizontal="left" vertical="center" wrapText="1"/>
    </xf>
    <xf numFmtId="0" fontId="34" fillId="0" borderId="12" xfId="0" applyFont="1" applyBorder="1" applyAlignment="1">
      <alignment horizontal="left" vertical="center" wrapText="1"/>
    </xf>
  </cellXfs>
  <cellStyles count="18">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Footnote" xfId="7" xr:uid="{00000000-0005-0000-0000-000006000000}"/>
    <cellStyle name="Good" xfId="8" xr:uid="{00000000-0005-0000-0000-000007000000}"/>
    <cellStyle name="Heading (user)" xfId="9" xr:uid="{00000000-0005-0000-0000-000008000000}"/>
    <cellStyle name="Heading 1" xfId="10" xr:uid="{00000000-0005-0000-0000-000009000000}"/>
    <cellStyle name="Heading 2" xfId="11" xr:uid="{00000000-0005-0000-0000-00000A000000}"/>
    <cellStyle name="Hyperlink"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一般"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
  <sheetViews>
    <sheetView view="pageBreakPreview" topLeftCell="A10" zoomScale="90" zoomScaleNormal="80" zoomScaleSheetLayoutView="90" workbookViewId="0">
      <selection activeCell="B33" sqref="B33"/>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74" t="s">
        <v>32</v>
      </c>
      <c r="B1" s="74"/>
      <c r="C1" s="74"/>
      <c r="D1" s="74"/>
      <c r="E1" s="74"/>
      <c r="F1" s="74"/>
      <c r="G1" s="74"/>
      <c r="H1" s="74"/>
      <c r="I1" s="74"/>
      <c r="J1" s="74"/>
      <c r="K1" s="74"/>
      <c r="L1" s="74"/>
      <c r="M1" s="74"/>
    </row>
    <row r="2" spans="1:14" ht="24.6" x14ac:dyDescent="0.3">
      <c r="A2" s="74" t="s">
        <v>35</v>
      </c>
      <c r="B2" s="74"/>
      <c r="C2" s="74"/>
      <c r="D2" s="74"/>
      <c r="E2" s="74"/>
      <c r="F2" s="74"/>
      <c r="G2" s="74"/>
      <c r="H2" s="74"/>
      <c r="I2" s="74"/>
      <c r="J2" s="74"/>
      <c r="K2" s="74"/>
      <c r="L2" s="74"/>
      <c r="M2" s="74"/>
    </row>
    <row r="3" spans="1:14" ht="19.8" x14ac:dyDescent="0.3">
      <c r="A3" s="75" t="s">
        <v>1</v>
      </c>
      <c r="B3" s="75"/>
      <c r="C3" s="75"/>
      <c r="D3" s="75"/>
      <c r="E3" s="75"/>
      <c r="F3" s="75"/>
      <c r="G3" s="75"/>
      <c r="H3" s="75"/>
      <c r="I3" s="75"/>
      <c r="J3" s="75"/>
      <c r="K3" s="75"/>
      <c r="L3" s="75"/>
      <c r="M3" s="75"/>
    </row>
    <row r="4" spans="1:14" ht="19.8" x14ac:dyDescent="0.3">
      <c r="A4" s="16"/>
      <c r="B4" s="5"/>
      <c r="C4" s="5"/>
      <c r="D4" s="5"/>
      <c r="E4" s="5"/>
      <c r="F4" s="5"/>
      <c r="G4" s="5"/>
      <c r="H4" s="5"/>
      <c r="I4" s="5"/>
      <c r="J4" s="5"/>
      <c r="K4" s="6"/>
      <c r="L4" s="3"/>
      <c r="M4" s="3" t="s">
        <v>2</v>
      </c>
    </row>
    <row r="5" spans="1:14" customFormat="1" ht="78" customHeight="1" x14ac:dyDescent="0.3">
      <c r="A5" s="8" t="s">
        <v>3</v>
      </c>
      <c r="B5" s="8" t="s">
        <v>4</v>
      </c>
      <c r="C5" s="9" t="s">
        <v>5</v>
      </c>
      <c r="D5" s="8" t="s">
        <v>6</v>
      </c>
      <c r="E5" s="8" t="s">
        <v>7</v>
      </c>
      <c r="F5" s="8" t="s">
        <v>8</v>
      </c>
      <c r="G5" s="8" t="s">
        <v>9</v>
      </c>
      <c r="H5" s="8" t="s">
        <v>10</v>
      </c>
      <c r="I5" s="8" t="s">
        <v>11</v>
      </c>
      <c r="J5" s="8" t="s">
        <v>12</v>
      </c>
      <c r="K5" s="8" t="s">
        <v>13</v>
      </c>
      <c r="L5" s="8" t="s">
        <v>14</v>
      </c>
      <c r="M5" s="8" t="s">
        <v>15</v>
      </c>
      <c r="N5" s="1"/>
    </row>
    <row r="6" spans="1:14" customFormat="1" ht="16.2" customHeight="1" x14ac:dyDescent="0.3">
      <c r="A6" s="78" t="s">
        <v>38</v>
      </c>
      <c r="B6" s="79"/>
      <c r="C6" s="79"/>
      <c r="D6" s="79"/>
      <c r="E6" s="79"/>
      <c r="F6" s="79"/>
      <c r="G6" s="79"/>
      <c r="H6" s="80"/>
      <c r="I6" s="15"/>
      <c r="J6" s="81"/>
      <c r="K6" s="82"/>
      <c r="L6" s="82"/>
      <c r="M6" s="83"/>
      <c r="N6" s="1"/>
    </row>
    <row r="7" spans="1:14" customFormat="1" x14ac:dyDescent="0.3">
      <c r="A7" s="10"/>
      <c r="B7" s="11"/>
      <c r="C7" s="14"/>
      <c r="D7" s="11"/>
      <c r="E7" s="11"/>
      <c r="F7" s="11"/>
      <c r="G7" s="11"/>
      <c r="H7" s="11"/>
      <c r="I7" s="12"/>
      <c r="J7" s="13"/>
      <c r="K7" s="11"/>
      <c r="L7" s="11"/>
      <c r="M7" s="11"/>
      <c r="N7" s="4"/>
    </row>
    <row r="8" spans="1:14" customFormat="1" x14ac:dyDescent="0.3">
      <c r="A8" s="10"/>
      <c r="B8" s="11"/>
      <c r="C8" s="14"/>
      <c r="D8" s="11"/>
      <c r="E8" s="11"/>
      <c r="F8" s="11"/>
      <c r="G8" s="11"/>
      <c r="H8" s="11"/>
      <c r="I8" s="12"/>
      <c r="J8" s="13"/>
      <c r="K8" s="11"/>
      <c r="L8" s="11"/>
      <c r="M8" s="11"/>
      <c r="N8" s="1"/>
    </row>
    <row r="9" spans="1:14" customFormat="1" x14ac:dyDescent="0.3">
      <c r="A9" s="10"/>
      <c r="B9" s="11"/>
      <c r="C9" s="14"/>
      <c r="D9" s="11"/>
      <c r="E9" s="11"/>
      <c r="F9" s="11"/>
      <c r="G9" s="11"/>
      <c r="H9" s="11"/>
      <c r="I9" s="12"/>
      <c r="J9" s="13"/>
      <c r="K9" s="11"/>
      <c r="L9" s="11"/>
      <c r="M9" s="11"/>
      <c r="N9" s="1"/>
    </row>
    <row r="10" spans="1:14" customFormat="1" ht="16.2" customHeight="1" x14ac:dyDescent="0.3">
      <c r="A10" s="78" t="s">
        <v>36</v>
      </c>
      <c r="B10" s="79"/>
      <c r="C10" s="79"/>
      <c r="D10" s="79"/>
      <c r="E10" s="79"/>
      <c r="F10" s="79"/>
      <c r="G10" s="79"/>
      <c r="H10" s="80"/>
      <c r="I10" s="15"/>
      <c r="J10" s="81"/>
      <c r="K10" s="82"/>
      <c r="L10" s="82"/>
      <c r="M10" s="83"/>
      <c r="N10" s="4"/>
    </row>
    <row r="11" spans="1:14" customFormat="1" x14ac:dyDescent="0.3">
      <c r="A11" s="10"/>
      <c r="B11" s="11"/>
      <c r="C11" s="14"/>
      <c r="D11" s="11"/>
      <c r="E11" s="11"/>
      <c r="F11" s="11"/>
      <c r="G11" s="11"/>
      <c r="H11" s="11"/>
      <c r="I11" s="12"/>
      <c r="J11" s="13"/>
      <c r="K11" s="11"/>
      <c r="L11" s="11"/>
      <c r="M11" s="11"/>
      <c r="N11" s="1"/>
    </row>
    <row r="12" spans="1:14" customFormat="1" x14ac:dyDescent="0.3">
      <c r="A12" s="10"/>
      <c r="B12" s="11"/>
      <c r="C12" s="14"/>
      <c r="D12" s="11"/>
      <c r="E12" s="11"/>
      <c r="F12" s="11"/>
      <c r="G12" s="11"/>
      <c r="H12" s="11"/>
      <c r="I12" s="12"/>
      <c r="J12" s="13"/>
      <c r="K12" s="11"/>
      <c r="L12" s="11"/>
      <c r="M12" s="11"/>
      <c r="N12" s="4"/>
    </row>
    <row r="13" spans="1:14" customFormat="1" x14ac:dyDescent="0.3">
      <c r="A13" s="10"/>
      <c r="B13" s="11"/>
      <c r="C13" s="14"/>
      <c r="D13" s="11"/>
      <c r="E13" s="11"/>
      <c r="F13" s="11"/>
      <c r="G13" s="11"/>
      <c r="H13" s="11"/>
      <c r="I13" s="12"/>
      <c r="J13" s="13"/>
      <c r="K13" s="11"/>
      <c r="L13" s="11"/>
      <c r="M13" s="11"/>
      <c r="N13" s="1"/>
    </row>
    <row r="14" spans="1:14" customFormat="1" ht="16.2" customHeight="1" x14ac:dyDescent="0.3">
      <c r="A14" s="78" t="s">
        <v>33</v>
      </c>
      <c r="B14" s="79"/>
      <c r="C14" s="79"/>
      <c r="D14" s="79"/>
      <c r="E14" s="79"/>
      <c r="F14" s="79"/>
      <c r="G14" s="79"/>
      <c r="H14" s="80"/>
      <c r="I14" s="15"/>
      <c r="J14" s="81"/>
      <c r="K14" s="82"/>
      <c r="L14" s="82"/>
      <c r="M14" s="83"/>
      <c r="N14" s="4"/>
    </row>
    <row r="15" spans="1:14" customFormat="1" x14ac:dyDescent="0.3">
      <c r="A15" s="10"/>
      <c r="B15" s="11"/>
      <c r="C15" s="14"/>
      <c r="D15" s="11"/>
      <c r="E15" s="11"/>
      <c r="F15" s="11"/>
      <c r="G15" s="11"/>
      <c r="H15" s="11"/>
      <c r="I15" s="12"/>
      <c r="J15" s="13"/>
      <c r="K15" s="11"/>
      <c r="L15" s="11"/>
      <c r="M15" s="11"/>
      <c r="N15" s="1"/>
    </row>
    <row r="16" spans="1:14" customFormat="1" x14ac:dyDescent="0.3">
      <c r="A16" s="10"/>
      <c r="B16" s="11"/>
      <c r="C16" s="14"/>
      <c r="D16" s="11"/>
      <c r="E16" s="11"/>
      <c r="F16" s="11"/>
      <c r="G16" s="11"/>
      <c r="H16" s="11"/>
      <c r="I16" s="12"/>
      <c r="J16" s="13"/>
      <c r="K16" s="11"/>
      <c r="L16" s="11"/>
      <c r="M16" s="11"/>
      <c r="N16" s="4"/>
    </row>
    <row r="17" spans="1:14" customFormat="1" x14ac:dyDescent="0.3">
      <c r="A17" s="10"/>
      <c r="B17" s="11"/>
      <c r="C17" s="14"/>
      <c r="D17" s="11"/>
      <c r="E17" s="11"/>
      <c r="F17" s="11"/>
      <c r="G17" s="11"/>
      <c r="H17" s="11"/>
      <c r="I17" s="12"/>
      <c r="J17" s="13"/>
      <c r="K17" s="11"/>
      <c r="L17" s="11"/>
      <c r="M17" s="11"/>
      <c r="N17" s="1"/>
    </row>
    <row r="18" spans="1:14" customFormat="1" ht="16.2" customHeight="1" x14ac:dyDescent="0.3">
      <c r="A18" s="78" t="s">
        <v>37</v>
      </c>
      <c r="B18" s="79"/>
      <c r="C18" s="79"/>
      <c r="D18" s="79"/>
      <c r="E18" s="79"/>
      <c r="F18" s="79"/>
      <c r="G18" s="79"/>
      <c r="H18" s="80"/>
      <c r="I18" s="15"/>
      <c r="J18" s="81"/>
      <c r="K18" s="82"/>
      <c r="L18" s="82"/>
      <c r="M18" s="83"/>
      <c r="N18" s="4"/>
    </row>
    <row r="19" spans="1:14" customFormat="1" x14ac:dyDescent="0.3">
      <c r="A19" s="10"/>
      <c r="B19" s="11"/>
      <c r="C19" s="14"/>
      <c r="D19" s="11"/>
      <c r="E19" s="11"/>
      <c r="F19" s="11"/>
      <c r="G19" s="11"/>
      <c r="H19" s="11"/>
      <c r="I19" s="12"/>
      <c r="J19" s="13"/>
      <c r="K19" s="11"/>
      <c r="L19" s="11"/>
      <c r="M19" s="11"/>
      <c r="N19" s="1"/>
    </row>
    <row r="20" spans="1:14" customFormat="1" x14ac:dyDescent="0.3">
      <c r="A20" s="10"/>
      <c r="B20" s="11"/>
      <c r="C20" s="14"/>
      <c r="D20" s="11"/>
      <c r="E20" s="11"/>
      <c r="F20" s="11"/>
      <c r="G20" s="11"/>
      <c r="H20" s="11"/>
      <c r="I20" s="12"/>
      <c r="J20" s="13"/>
      <c r="K20" s="11"/>
      <c r="L20" s="11"/>
      <c r="M20" s="11"/>
      <c r="N20" s="4"/>
    </row>
    <row r="21" spans="1:14" customFormat="1" x14ac:dyDescent="0.3">
      <c r="A21" s="17" t="s">
        <v>16</v>
      </c>
      <c r="B21" s="2"/>
      <c r="C21" s="1"/>
      <c r="D21" s="1"/>
      <c r="E21" s="1"/>
      <c r="F21" s="1"/>
      <c r="G21" s="1"/>
      <c r="H21" s="1"/>
      <c r="I21" s="1"/>
      <c r="J21" s="1"/>
      <c r="K21" s="1"/>
      <c r="L21" s="1"/>
      <c r="M21" s="1"/>
      <c r="N21" s="1"/>
    </row>
    <row r="22" spans="1:14" customFormat="1" x14ac:dyDescent="0.3">
      <c r="A22" s="18" t="s">
        <v>17</v>
      </c>
      <c r="B22" s="76" t="s">
        <v>18</v>
      </c>
      <c r="C22" s="76"/>
      <c r="D22" s="76"/>
      <c r="E22" s="76"/>
      <c r="F22" s="76"/>
      <c r="G22" s="76"/>
      <c r="H22" s="76"/>
      <c r="I22" s="76"/>
      <c r="J22" s="76"/>
      <c r="K22" s="76"/>
      <c r="L22" s="76"/>
      <c r="M22" s="76"/>
      <c r="N22" s="1"/>
    </row>
    <row r="23" spans="1:14" customFormat="1" x14ac:dyDescent="0.3">
      <c r="A23" s="18" t="s">
        <v>19</v>
      </c>
      <c r="B23" s="76" t="s">
        <v>34</v>
      </c>
      <c r="C23" s="76"/>
      <c r="D23" s="76"/>
      <c r="E23" s="76"/>
      <c r="F23" s="76"/>
      <c r="G23" s="76"/>
      <c r="H23" s="76"/>
      <c r="I23" s="76"/>
      <c r="J23" s="76"/>
      <c r="K23" s="76"/>
      <c r="L23" s="76"/>
      <c r="M23" s="76"/>
      <c r="N23" s="1"/>
    </row>
    <row r="24" spans="1:14" customFormat="1" ht="31.95" customHeight="1" x14ac:dyDescent="0.3">
      <c r="A24" s="19" t="s">
        <v>20</v>
      </c>
      <c r="B24" s="84" t="s">
        <v>21</v>
      </c>
      <c r="C24" s="84"/>
      <c r="D24" s="84"/>
      <c r="E24" s="84"/>
      <c r="F24" s="84"/>
      <c r="G24" s="84"/>
      <c r="H24" s="84"/>
      <c r="I24" s="84"/>
      <c r="J24" s="84"/>
      <c r="K24" s="84"/>
      <c r="L24" s="84"/>
      <c r="M24" s="84"/>
      <c r="N24" s="1"/>
    </row>
    <row r="25" spans="1:14" customFormat="1" ht="31.95" customHeight="1" x14ac:dyDescent="0.3">
      <c r="A25" s="19" t="s">
        <v>22</v>
      </c>
      <c r="B25" s="77" t="s">
        <v>23</v>
      </c>
      <c r="C25" s="77"/>
      <c r="D25" s="77"/>
      <c r="E25" s="77"/>
      <c r="F25" s="77"/>
      <c r="G25" s="77"/>
      <c r="H25" s="77"/>
      <c r="I25" s="77"/>
      <c r="J25" s="77"/>
      <c r="K25" s="77"/>
      <c r="L25" s="77"/>
      <c r="M25" s="77"/>
      <c r="N25" s="1"/>
    </row>
    <row r="26" spans="1:14" customFormat="1" x14ac:dyDescent="0.3">
      <c r="A26" s="19" t="s">
        <v>24</v>
      </c>
      <c r="B26" s="1" t="s">
        <v>25</v>
      </c>
      <c r="C26" s="1"/>
      <c r="D26" s="1"/>
      <c r="E26" s="4"/>
      <c r="F26" s="4"/>
      <c r="G26" s="4"/>
      <c r="H26" s="4"/>
      <c r="I26" s="4"/>
      <c r="J26" s="4"/>
      <c r="K26" s="4"/>
      <c r="L26" s="4"/>
      <c r="M26" s="4"/>
      <c r="N26" s="1"/>
    </row>
    <row r="27" spans="1:14" customFormat="1" x14ac:dyDescent="0.3">
      <c r="A27" s="19" t="s">
        <v>26</v>
      </c>
      <c r="B27" s="1" t="s">
        <v>27</v>
      </c>
      <c r="C27" s="1"/>
      <c r="D27" s="20"/>
      <c r="E27" s="21"/>
      <c r="F27" s="21"/>
      <c r="G27" s="21"/>
      <c r="H27" s="21"/>
      <c r="I27" s="21"/>
      <c r="J27" s="4"/>
      <c r="K27" s="4"/>
      <c r="L27" s="4"/>
      <c r="M27" s="4"/>
      <c r="N27" s="1"/>
    </row>
    <row r="28" spans="1:14" customFormat="1" ht="31.95" customHeight="1" x14ac:dyDescent="0.3">
      <c r="A28" s="19" t="s">
        <v>28</v>
      </c>
      <c r="B28" s="77" t="s">
        <v>29</v>
      </c>
      <c r="C28" s="77"/>
      <c r="D28" s="77"/>
      <c r="E28" s="77"/>
      <c r="F28" s="77"/>
      <c r="G28" s="77"/>
      <c r="H28" s="77"/>
      <c r="I28" s="77"/>
      <c r="J28" s="77"/>
      <c r="K28" s="77"/>
      <c r="L28" s="77"/>
      <c r="M28" s="77"/>
      <c r="N28" s="1"/>
    </row>
    <row r="29" spans="1:14" customFormat="1" x14ac:dyDescent="0.3">
      <c r="A29" s="19" t="s">
        <v>30</v>
      </c>
      <c r="B29" s="17" t="s">
        <v>31</v>
      </c>
      <c r="C29" s="1"/>
      <c r="D29" s="1"/>
      <c r="E29" s="1"/>
      <c r="F29" s="1"/>
      <c r="G29" s="1"/>
      <c r="H29" s="1"/>
      <c r="I29" s="1"/>
      <c r="J29" s="1"/>
      <c r="K29" s="1"/>
      <c r="L29" s="1"/>
      <c r="M29" s="1"/>
      <c r="N29" s="1"/>
    </row>
  </sheetData>
  <mergeCells count="16">
    <mergeCell ref="B25:M25"/>
    <mergeCell ref="B28:M28"/>
    <mergeCell ref="A6:H6"/>
    <mergeCell ref="A10:H10"/>
    <mergeCell ref="A14:H14"/>
    <mergeCell ref="A18:H18"/>
    <mergeCell ref="J6:M6"/>
    <mergeCell ref="J10:M10"/>
    <mergeCell ref="J14:M14"/>
    <mergeCell ref="J18:M18"/>
    <mergeCell ref="B24:M24"/>
    <mergeCell ref="A1:M1"/>
    <mergeCell ref="A2:M2"/>
    <mergeCell ref="A3:M3"/>
    <mergeCell ref="B22:M22"/>
    <mergeCell ref="B23:M23"/>
  </mergeCells>
  <phoneticPr fontId="21" type="noConversion"/>
  <printOptions horizontalCentered="1"/>
  <pageMargins left="0.31496062992125984" right="0.31496062992125984" top="0.31496062992125984" bottom="0.19685039370078741" header="0.47244094488188981" footer="3.937007874015748E-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2"/>
  <sheetViews>
    <sheetView tabSelected="1" view="pageBreakPreview" topLeftCell="A100" zoomScale="70" zoomScaleNormal="80" zoomScaleSheetLayoutView="70" workbookViewId="0">
      <selection activeCell="M101" sqref="M101:M102"/>
    </sheetView>
  </sheetViews>
  <sheetFormatPr defaultColWidth="8.44140625" defaultRowHeight="16.2" x14ac:dyDescent="0.3"/>
  <cols>
    <col min="1" max="1" width="12.33203125" style="7" customWidth="1"/>
    <col min="2" max="3" width="13.77734375" style="1" customWidth="1"/>
    <col min="4" max="4" width="9.77734375" style="1" customWidth="1"/>
    <col min="5" max="5" width="14.6640625" style="1" customWidth="1"/>
    <col min="6" max="7" width="7.77734375" style="1" customWidth="1"/>
    <col min="8" max="8" width="9.77734375" style="1" customWidth="1"/>
    <col min="9" max="9" width="11.77734375" style="1" customWidth="1"/>
    <col min="10" max="10" width="15.77734375" style="1" customWidth="1"/>
    <col min="11" max="11" width="25.77734375" style="1" customWidth="1"/>
    <col min="12" max="12" width="15.77734375" style="1" customWidth="1"/>
    <col min="13" max="13" width="12.77734375" style="1" customWidth="1"/>
    <col min="14" max="14" width="8.44140625" style="1" customWidth="1"/>
    <col min="15" max="16384" width="8.44140625" style="1"/>
  </cols>
  <sheetData>
    <row r="1" spans="1:14" ht="24.6" x14ac:dyDescent="0.3">
      <c r="A1" s="94" t="s">
        <v>39</v>
      </c>
      <c r="B1" s="94"/>
      <c r="C1" s="94"/>
      <c r="D1" s="94"/>
      <c r="E1" s="94"/>
      <c r="F1" s="94"/>
      <c r="G1" s="94"/>
      <c r="H1" s="94"/>
      <c r="I1" s="94"/>
      <c r="J1" s="94"/>
      <c r="K1" s="94"/>
      <c r="L1" s="94"/>
      <c r="M1" s="94"/>
    </row>
    <row r="2" spans="1:14" ht="24.6" x14ac:dyDescent="0.3">
      <c r="A2" s="94" t="s">
        <v>0</v>
      </c>
      <c r="B2" s="94"/>
      <c r="C2" s="94"/>
      <c r="D2" s="94"/>
      <c r="E2" s="94"/>
      <c r="F2" s="94"/>
      <c r="G2" s="94"/>
      <c r="H2" s="94"/>
      <c r="I2" s="94"/>
      <c r="J2" s="94"/>
      <c r="K2" s="94"/>
      <c r="L2" s="94"/>
      <c r="M2" s="94"/>
    </row>
    <row r="3" spans="1:14" ht="19.8" x14ac:dyDescent="0.3">
      <c r="A3" s="95" t="s">
        <v>135</v>
      </c>
      <c r="B3" s="95"/>
      <c r="C3" s="95"/>
      <c r="D3" s="95"/>
      <c r="E3" s="95"/>
      <c r="F3" s="95"/>
      <c r="G3" s="95"/>
      <c r="H3" s="95"/>
      <c r="I3" s="95"/>
      <c r="J3" s="95"/>
      <c r="K3" s="95"/>
      <c r="L3" s="95"/>
      <c r="M3" s="95"/>
    </row>
    <row r="4" spans="1:14" ht="19.8" x14ac:dyDescent="0.3">
      <c r="A4" s="16"/>
      <c r="B4" s="5"/>
      <c r="C4" s="5"/>
      <c r="D4" s="5"/>
      <c r="E4" s="5"/>
      <c r="F4" s="5"/>
      <c r="G4" s="5"/>
      <c r="H4" s="5"/>
      <c r="I4" s="5"/>
      <c r="J4" s="5"/>
      <c r="K4" s="6"/>
      <c r="L4" s="3"/>
      <c r="M4" s="3" t="s">
        <v>2</v>
      </c>
    </row>
    <row r="5" spans="1:14" customFormat="1" ht="78" customHeight="1" x14ac:dyDescent="0.3">
      <c r="A5" s="63" t="s">
        <v>3</v>
      </c>
      <c r="B5" s="63" t="s">
        <v>4</v>
      </c>
      <c r="C5" s="63" t="s">
        <v>5</v>
      </c>
      <c r="D5" s="63" t="s">
        <v>6</v>
      </c>
      <c r="E5" s="63" t="s">
        <v>7</v>
      </c>
      <c r="F5" s="63" t="s">
        <v>8</v>
      </c>
      <c r="G5" s="63" t="s">
        <v>9</v>
      </c>
      <c r="H5" s="63" t="s">
        <v>10</v>
      </c>
      <c r="I5" s="63" t="s">
        <v>11</v>
      </c>
      <c r="J5" s="63" t="s">
        <v>12</v>
      </c>
      <c r="K5" s="63" t="s">
        <v>13</v>
      </c>
      <c r="L5" s="63" t="s">
        <v>14</v>
      </c>
      <c r="M5" s="63" t="s">
        <v>15</v>
      </c>
      <c r="N5" s="1"/>
    </row>
    <row r="6" spans="1:14" customFormat="1" ht="25.05" customHeight="1" x14ac:dyDescent="0.3">
      <c r="A6" s="96" t="s">
        <v>48</v>
      </c>
      <c r="B6" s="96"/>
      <c r="C6" s="96"/>
      <c r="D6" s="96"/>
      <c r="E6" s="96"/>
      <c r="F6" s="96"/>
      <c r="G6" s="96"/>
      <c r="H6" s="96"/>
      <c r="I6" s="52">
        <f>I7+I11+I22+I37+I39+I49+I51+I55+I57</f>
        <v>632276.77630331751</v>
      </c>
      <c r="J6" s="91"/>
      <c r="K6" s="91"/>
      <c r="L6" s="91"/>
      <c r="M6" s="91"/>
      <c r="N6" s="1"/>
    </row>
    <row r="7" spans="1:14" customFormat="1" ht="25.05" customHeight="1" x14ac:dyDescent="0.3">
      <c r="A7" s="92" t="s">
        <v>43</v>
      </c>
      <c r="B7" s="92"/>
      <c r="C7" s="92"/>
      <c r="D7" s="92"/>
      <c r="E7" s="92"/>
      <c r="F7" s="92"/>
      <c r="G7" s="92"/>
      <c r="H7" s="92"/>
      <c r="I7" s="53">
        <f>SUM(I8:I10)</f>
        <v>0</v>
      </c>
      <c r="J7" s="91"/>
      <c r="K7" s="91"/>
      <c r="L7" s="91"/>
      <c r="M7" s="91"/>
      <c r="N7" s="1"/>
    </row>
    <row r="8" spans="1:14" customFormat="1" ht="113.4" x14ac:dyDescent="0.3">
      <c r="A8" s="10" t="s">
        <v>40</v>
      </c>
      <c r="B8" s="11" t="s">
        <v>126</v>
      </c>
      <c r="C8" s="35" t="s">
        <v>105</v>
      </c>
      <c r="D8" s="11" t="s">
        <v>45</v>
      </c>
      <c r="E8" s="11" t="s">
        <v>127</v>
      </c>
      <c r="F8" s="11" t="s">
        <v>106</v>
      </c>
      <c r="G8" s="11"/>
      <c r="H8" s="11"/>
      <c r="I8" s="12">
        <v>0</v>
      </c>
      <c r="J8" s="13" t="s">
        <v>107</v>
      </c>
      <c r="K8" s="11" t="s">
        <v>108</v>
      </c>
      <c r="L8" s="11" t="s">
        <v>128</v>
      </c>
      <c r="M8" s="11" t="s">
        <v>146</v>
      </c>
      <c r="N8" s="4"/>
    </row>
    <row r="9" spans="1:14" customFormat="1" ht="97.2" x14ac:dyDescent="0.3">
      <c r="A9" s="51" t="s">
        <v>40</v>
      </c>
      <c r="B9" s="48" t="s">
        <v>129</v>
      </c>
      <c r="C9" s="45" t="s">
        <v>105</v>
      </c>
      <c r="D9" s="48" t="s">
        <v>45</v>
      </c>
      <c r="E9" s="48" t="s">
        <v>130</v>
      </c>
      <c r="F9" s="48" t="s">
        <v>106</v>
      </c>
      <c r="G9" s="48"/>
      <c r="H9" s="48"/>
      <c r="I9" s="49">
        <v>0</v>
      </c>
      <c r="J9" s="54"/>
      <c r="K9" s="48" t="s">
        <v>108</v>
      </c>
      <c r="L9" s="48" t="s">
        <v>131</v>
      </c>
      <c r="M9" s="48" t="s">
        <v>146</v>
      </c>
      <c r="N9" s="4"/>
    </row>
    <row r="10" spans="1:14" customFormat="1" ht="64.8" x14ac:dyDescent="0.3">
      <c r="A10" s="51" t="s">
        <v>40</v>
      </c>
      <c r="B10" s="48" t="s">
        <v>132</v>
      </c>
      <c r="C10" s="45" t="s">
        <v>132</v>
      </c>
      <c r="D10" s="48" t="s">
        <v>41</v>
      </c>
      <c r="E10" s="48" t="s">
        <v>133</v>
      </c>
      <c r="F10" s="48" t="s">
        <v>106</v>
      </c>
      <c r="G10" s="48"/>
      <c r="H10" s="48"/>
      <c r="I10" s="49">
        <v>0</v>
      </c>
      <c r="J10" s="54"/>
      <c r="K10" s="48" t="s">
        <v>134</v>
      </c>
      <c r="L10" s="48" t="s">
        <v>103</v>
      </c>
      <c r="M10" s="48" t="s">
        <v>42</v>
      </c>
      <c r="N10" s="4"/>
    </row>
    <row r="11" spans="1:14" customFormat="1" ht="25.05" customHeight="1" x14ac:dyDescent="0.3">
      <c r="A11" s="92" t="s">
        <v>44</v>
      </c>
      <c r="B11" s="92"/>
      <c r="C11" s="92"/>
      <c r="D11" s="92"/>
      <c r="E11" s="92"/>
      <c r="F11" s="92"/>
      <c r="G11" s="92"/>
      <c r="H11" s="92"/>
      <c r="I11" s="53">
        <f>SUM(I12:I21)</f>
        <v>317918.8</v>
      </c>
      <c r="J11" s="91"/>
      <c r="K11" s="91"/>
      <c r="L11" s="91"/>
      <c r="M11" s="91"/>
      <c r="N11" s="4"/>
    </row>
    <row r="12" spans="1:14" customFormat="1" ht="135" x14ac:dyDescent="0.3">
      <c r="A12" s="10" t="s">
        <v>147</v>
      </c>
      <c r="B12" s="11" t="s">
        <v>148</v>
      </c>
      <c r="C12" s="35" t="s">
        <v>149</v>
      </c>
      <c r="D12" s="11" t="s">
        <v>45</v>
      </c>
      <c r="E12" s="11" t="s">
        <v>150</v>
      </c>
      <c r="F12" s="11" t="s">
        <v>151</v>
      </c>
      <c r="G12" s="11" t="s">
        <v>46</v>
      </c>
      <c r="H12" s="11" t="s">
        <v>152</v>
      </c>
      <c r="I12" s="12">
        <v>40000</v>
      </c>
      <c r="J12" s="13" t="s">
        <v>153</v>
      </c>
      <c r="K12" s="11" t="s">
        <v>154</v>
      </c>
      <c r="L12" s="11" t="s">
        <v>155</v>
      </c>
      <c r="M12" s="68" t="s">
        <v>156</v>
      </c>
      <c r="N12" s="4"/>
    </row>
    <row r="13" spans="1:14" customFormat="1" ht="120" x14ac:dyDescent="0.3">
      <c r="A13" s="51" t="s">
        <v>147</v>
      </c>
      <c r="B13" s="48" t="s">
        <v>157</v>
      </c>
      <c r="C13" s="45" t="s">
        <v>158</v>
      </c>
      <c r="D13" s="48" t="s">
        <v>45</v>
      </c>
      <c r="E13" s="48" t="s">
        <v>159</v>
      </c>
      <c r="F13" s="48" t="s">
        <v>151</v>
      </c>
      <c r="G13" s="48" t="s">
        <v>46</v>
      </c>
      <c r="H13" s="48" t="s">
        <v>152</v>
      </c>
      <c r="I13" s="49">
        <v>19000</v>
      </c>
      <c r="J13" s="54" t="s">
        <v>160</v>
      </c>
      <c r="K13" s="48" t="s">
        <v>154</v>
      </c>
      <c r="L13" s="48" t="s">
        <v>161</v>
      </c>
      <c r="M13" s="68" t="s">
        <v>162</v>
      </c>
      <c r="N13" s="4"/>
    </row>
    <row r="14" spans="1:14" customFormat="1" ht="240" x14ac:dyDescent="0.3">
      <c r="A14" s="51" t="s">
        <v>147</v>
      </c>
      <c r="B14" s="48" t="s">
        <v>163</v>
      </c>
      <c r="C14" s="45" t="s">
        <v>164</v>
      </c>
      <c r="D14" s="48" t="s">
        <v>165</v>
      </c>
      <c r="E14" s="48" t="s">
        <v>166</v>
      </c>
      <c r="F14" s="48" t="s">
        <v>151</v>
      </c>
      <c r="G14" s="48" t="s">
        <v>46</v>
      </c>
      <c r="H14" s="48" t="s">
        <v>152</v>
      </c>
      <c r="I14" s="49">
        <v>40000</v>
      </c>
      <c r="J14" s="54" t="s">
        <v>167</v>
      </c>
      <c r="K14" s="48" t="s">
        <v>168</v>
      </c>
      <c r="L14" s="48" t="s">
        <v>169</v>
      </c>
      <c r="M14" s="68" t="s">
        <v>170</v>
      </c>
      <c r="N14" s="4"/>
    </row>
    <row r="15" spans="1:14" customFormat="1" ht="165" x14ac:dyDescent="0.3">
      <c r="A15" s="51" t="s">
        <v>147</v>
      </c>
      <c r="B15" s="48" t="s">
        <v>171</v>
      </c>
      <c r="C15" s="45" t="s">
        <v>172</v>
      </c>
      <c r="D15" s="48" t="s">
        <v>165</v>
      </c>
      <c r="E15" s="48" t="s">
        <v>173</v>
      </c>
      <c r="F15" s="48" t="s">
        <v>151</v>
      </c>
      <c r="G15" s="48" t="s">
        <v>46</v>
      </c>
      <c r="H15" s="48" t="s">
        <v>152</v>
      </c>
      <c r="I15" s="49">
        <v>74000</v>
      </c>
      <c r="J15" s="54" t="s">
        <v>174</v>
      </c>
      <c r="K15" s="48" t="s">
        <v>175</v>
      </c>
      <c r="L15" s="48" t="s">
        <v>176</v>
      </c>
      <c r="M15" s="68" t="s">
        <v>177</v>
      </c>
      <c r="N15" s="4"/>
    </row>
    <row r="16" spans="1:14" customFormat="1" ht="240" x14ac:dyDescent="0.3">
      <c r="A16" s="51" t="s">
        <v>147</v>
      </c>
      <c r="B16" s="48" t="s">
        <v>163</v>
      </c>
      <c r="C16" s="48" t="s">
        <v>164</v>
      </c>
      <c r="D16" s="48" t="s">
        <v>165</v>
      </c>
      <c r="E16" s="48" t="s">
        <v>166</v>
      </c>
      <c r="F16" s="48" t="s">
        <v>178</v>
      </c>
      <c r="G16" s="48" t="s">
        <v>46</v>
      </c>
      <c r="H16" s="48" t="s">
        <v>179</v>
      </c>
      <c r="I16" s="49">
        <v>42857</v>
      </c>
      <c r="J16" s="48" t="s">
        <v>167</v>
      </c>
      <c r="K16" s="48" t="s">
        <v>168</v>
      </c>
      <c r="L16" s="48" t="s">
        <v>169</v>
      </c>
      <c r="M16" s="68" t="s">
        <v>180</v>
      </c>
      <c r="N16" s="4"/>
    </row>
    <row r="17" spans="1:14" customFormat="1" ht="172.8" customHeight="1" x14ac:dyDescent="0.3">
      <c r="A17" s="89" t="s">
        <v>147</v>
      </c>
      <c r="B17" s="48" t="s">
        <v>181</v>
      </c>
      <c r="C17" s="85" t="s">
        <v>181</v>
      </c>
      <c r="D17" s="48" t="s">
        <v>45</v>
      </c>
      <c r="E17" s="48" t="s">
        <v>182</v>
      </c>
      <c r="F17" s="85" t="s">
        <v>178</v>
      </c>
      <c r="G17" s="85" t="s">
        <v>46</v>
      </c>
      <c r="H17" s="85" t="s">
        <v>179</v>
      </c>
      <c r="I17" s="49">
        <v>0</v>
      </c>
      <c r="J17" s="85" t="s">
        <v>183</v>
      </c>
      <c r="K17" s="85" t="s">
        <v>184</v>
      </c>
      <c r="L17" s="48" t="s">
        <v>185</v>
      </c>
      <c r="M17" s="141" t="s">
        <v>186</v>
      </c>
      <c r="N17" s="4"/>
    </row>
    <row r="18" spans="1:14" customFormat="1" ht="112.8" customHeight="1" x14ac:dyDescent="0.3">
      <c r="A18" s="90"/>
      <c r="B18" s="48" t="s">
        <v>187</v>
      </c>
      <c r="C18" s="86"/>
      <c r="D18" s="48" t="s">
        <v>45</v>
      </c>
      <c r="E18" s="48" t="s">
        <v>188</v>
      </c>
      <c r="F18" s="86"/>
      <c r="G18" s="86"/>
      <c r="H18" s="86"/>
      <c r="I18" s="49">
        <v>49515</v>
      </c>
      <c r="J18" s="86"/>
      <c r="K18" s="86"/>
      <c r="L18" s="48" t="s">
        <v>189</v>
      </c>
      <c r="M18" s="142"/>
      <c r="N18" s="4"/>
    </row>
    <row r="19" spans="1:14" customFormat="1" ht="113.4" x14ac:dyDescent="0.3">
      <c r="A19" s="51" t="s">
        <v>190</v>
      </c>
      <c r="B19" s="48" t="s">
        <v>191</v>
      </c>
      <c r="C19" s="45" t="s">
        <v>192</v>
      </c>
      <c r="D19" s="48" t="s">
        <v>45</v>
      </c>
      <c r="E19" s="48" t="s">
        <v>193</v>
      </c>
      <c r="F19" s="48" t="s">
        <v>194</v>
      </c>
      <c r="G19" s="48" t="s">
        <v>46</v>
      </c>
      <c r="H19" s="48" t="s">
        <v>195</v>
      </c>
      <c r="I19" s="49">
        <v>20000</v>
      </c>
      <c r="J19" s="54" t="s">
        <v>196</v>
      </c>
      <c r="K19" s="48" t="s">
        <v>197</v>
      </c>
      <c r="L19" s="48" t="s">
        <v>198</v>
      </c>
      <c r="M19" s="48"/>
      <c r="N19" s="4"/>
    </row>
    <row r="20" spans="1:14" customFormat="1" ht="113.4" x14ac:dyDescent="0.3">
      <c r="A20" s="51" t="s">
        <v>190</v>
      </c>
      <c r="B20" s="48" t="s">
        <v>199</v>
      </c>
      <c r="C20" s="45" t="s">
        <v>192</v>
      </c>
      <c r="D20" s="48" t="s">
        <v>45</v>
      </c>
      <c r="E20" s="48" t="s">
        <v>200</v>
      </c>
      <c r="F20" s="48" t="s">
        <v>194</v>
      </c>
      <c r="G20" s="48" t="s">
        <v>46</v>
      </c>
      <c r="H20" s="48" t="s">
        <v>195</v>
      </c>
      <c r="I20" s="49">
        <v>20000</v>
      </c>
      <c r="J20" s="54" t="s">
        <v>196</v>
      </c>
      <c r="K20" s="48" t="s">
        <v>197</v>
      </c>
      <c r="L20" s="48" t="s">
        <v>198</v>
      </c>
      <c r="M20" s="48"/>
      <c r="N20" s="4"/>
    </row>
    <row r="21" spans="1:14" customFormat="1" ht="162" x14ac:dyDescent="0.3">
      <c r="A21" s="51" t="s">
        <v>208</v>
      </c>
      <c r="B21" s="48" t="s">
        <v>201</v>
      </c>
      <c r="C21" s="45" t="s">
        <v>202</v>
      </c>
      <c r="D21" s="48" t="s">
        <v>45</v>
      </c>
      <c r="E21" s="48" t="s">
        <v>203</v>
      </c>
      <c r="F21" s="48" t="s">
        <v>194</v>
      </c>
      <c r="G21" s="48" t="s">
        <v>46</v>
      </c>
      <c r="H21" s="48" t="s">
        <v>204</v>
      </c>
      <c r="I21" s="49">
        <v>12546.8</v>
      </c>
      <c r="J21" s="54" t="s">
        <v>205</v>
      </c>
      <c r="K21" s="48" t="s">
        <v>209</v>
      </c>
      <c r="L21" s="48" t="s">
        <v>206</v>
      </c>
      <c r="M21" s="68" t="s">
        <v>207</v>
      </c>
      <c r="N21" s="4"/>
    </row>
    <row r="22" spans="1:14" customFormat="1" ht="25.05" customHeight="1" x14ac:dyDescent="0.3">
      <c r="A22" s="92" t="s">
        <v>49</v>
      </c>
      <c r="B22" s="92"/>
      <c r="C22" s="92"/>
      <c r="D22" s="92"/>
      <c r="E22" s="92"/>
      <c r="F22" s="92"/>
      <c r="G22" s="92"/>
      <c r="H22" s="92"/>
      <c r="I22" s="53">
        <f>SUM(I23:I36)</f>
        <v>202110.97630331753</v>
      </c>
      <c r="J22" s="91"/>
      <c r="K22" s="91"/>
      <c r="L22" s="91"/>
      <c r="M22" s="91"/>
      <c r="N22" s="4"/>
    </row>
    <row r="23" spans="1:14" customFormat="1" ht="64.8" x14ac:dyDescent="0.3">
      <c r="A23" s="10" t="s">
        <v>252</v>
      </c>
      <c r="B23" s="11" t="s">
        <v>253</v>
      </c>
      <c r="C23" s="35" t="s">
        <v>254</v>
      </c>
      <c r="D23" s="11" t="s">
        <v>47</v>
      </c>
      <c r="E23" s="11" t="s">
        <v>255</v>
      </c>
      <c r="F23" s="11" t="s">
        <v>256</v>
      </c>
      <c r="G23" s="11" t="s">
        <v>46</v>
      </c>
      <c r="H23" s="11"/>
      <c r="I23" s="12">
        <v>0</v>
      </c>
      <c r="J23" s="13"/>
      <c r="K23" s="11" t="s">
        <v>257</v>
      </c>
      <c r="L23" s="11" t="s">
        <v>258</v>
      </c>
      <c r="M23" s="11" t="s">
        <v>42</v>
      </c>
      <c r="N23" s="4"/>
    </row>
    <row r="24" spans="1:14" customFormat="1" ht="64.8" x14ac:dyDescent="0.3">
      <c r="A24" s="10" t="s">
        <v>252</v>
      </c>
      <c r="B24" s="11" t="s">
        <v>259</v>
      </c>
      <c r="C24" s="35" t="s">
        <v>260</v>
      </c>
      <c r="D24" s="11" t="s">
        <v>47</v>
      </c>
      <c r="E24" s="11" t="s">
        <v>261</v>
      </c>
      <c r="F24" s="11" t="s">
        <v>256</v>
      </c>
      <c r="G24" s="11" t="s">
        <v>46</v>
      </c>
      <c r="H24" s="11"/>
      <c r="I24" s="12">
        <v>0</v>
      </c>
      <c r="J24" s="13"/>
      <c r="K24" s="11" t="s">
        <v>257</v>
      </c>
      <c r="L24" s="11" t="s">
        <v>258</v>
      </c>
      <c r="M24" s="11" t="s">
        <v>42</v>
      </c>
      <c r="N24" s="4"/>
    </row>
    <row r="25" spans="1:14" customFormat="1" ht="64.8" x14ac:dyDescent="0.3">
      <c r="A25" s="10" t="s">
        <v>252</v>
      </c>
      <c r="B25" s="11" t="s">
        <v>262</v>
      </c>
      <c r="C25" s="35" t="s">
        <v>263</v>
      </c>
      <c r="D25" s="11" t="s">
        <v>47</v>
      </c>
      <c r="E25" s="11" t="s">
        <v>264</v>
      </c>
      <c r="F25" s="11" t="s">
        <v>256</v>
      </c>
      <c r="G25" s="11" t="s">
        <v>46</v>
      </c>
      <c r="H25" s="11"/>
      <c r="I25" s="12">
        <v>0</v>
      </c>
      <c r="J25" s="13"/>
      <c r="K25" s="11" t="s">
        <v>257</v>
      </c>
      <c r="L25" s="11" t="s">
        <v>258</v>
      </c>
      <c r="M25" s="11" t="s">
        <v>42</v>
      </c>
      <c r="N25" s="4"/>
    </row>
    <row r="26" spans="1:14" customFormat="1" ht="64.8" x14ac:dyDescent="0.3">
      <c r="A26" s="10" t="s">
        <v>252</v>
      </c>
      <c r="B26" s="11" t="s">
        <v>265</v>
      </c>
      <c r="C26" s="35" t="s">
        <v>266</v>
      </c>
      <c r="D26" s="11" t="s">
        <v>47</v>
      </c>
      <c r="E26" s="11" t="s">
        <v>267</v>
      </c>
      <c r="F26" s="11" t="s">
        <v>256</v>
      </c>
      <c r="G26" s="11" t="s">
        <v>46</v>
      </c>
      <c r="H26" s="11"/>
      <c r="I26" s="12">
        <v>0</v>
      </c>
      <c r="J26" s="13" t="s">
        <v>268</v>
      </c>
      <c r="K26" s="11" t="s">
        <v>257</v>
      </c>
      <c r="L26" s="11" t="s">
        <v>258</v>
      </c>
      <c r="M26" s="11" t="s">
        <v>42</v>
      </c>
      <c r="N26" s="4"/>
    </row>
    <row r="27" spans="1:14" customFormat="1" ht="243" x14ac:dyDescent="0.3">
      <c r="A27" s="10" t="s">
        <v>252</v>
      </c>
      <c r="B27" s="11" t="s">
        <v>269</v>
      </c>
      <c r="C27" s="35" t="s">
        <v>270</v>
      </c>
      <c r="D27" s="11" t="s">
        <v>41</v>
      </c>
      <c r="E27" s="11" t="s">
        <v>271</v>
      </c>
      <c r="F27" s="11" t="s">
        <v>272</v>
      </c>
      <c r="G27" s="11" t="s">
        <v>46</v>
      </c>
      <c r="H27" s="11" t="s">
        <v>273</v>
      </c>
      <c r="I27" s="12">
        <v>76960</v>
      </c>
      <c r="J27" s="13" t="s">
        <v>274</v>
      </c>
      <c r="K27" s="11" t="s">
        <v>275</v>
      </c>
      <c r="L27" s="11" t="s">
        <v>274</v>
      </c>
      <c r="M27" s="11" t="s">
        <v>276</v>
      </c>
      <c r="N27" s="4"/>
    </row>
    <row r="28" spans="1:14" customFormat="1" ht="113.4" x14ac:dyDescent="0.3">
      <c r="A28" s="10" t="s">
        <v>252</v>
      </c>
      <c r="B28" s="11" t="s">
        <v>277</v>
      </c>
      <c r="C28" s="35" t="s">
        <v>270</v>
      </c>
      <c r="D28" s="11" t="s">
        <v>41</v>
      </c>
      <c r="E28" s="11" t="s">
        <v>278</v>
      </c>
      <c r="F28" s="11" t="s">
        <v>272</v>
      </c>
      <c r="G28" s="11"/>
      <c r="H28" s="11"/>
      <c r="I28" s="12">
        <v>0</v>
      </c>
      <c r="J28" s="13" t="s">
        <v>274</v>
      </c>
      <c r="K28" s="11" t="s">
        <v>275</v>
      </c>
      <c r="L28" s="11" t="s">
        <v>274</v>
      </c>
      <c r="M28" s="11" t="s">
        <v>279</v>
      </c>
      <c r="N28" s="4"/>
    </row>
    <row r="29" spans="1:14" customFormat="1" ht="64.8" x14ac:dyDescent="0.3">
      <c r="A29" s="42" t="s">
        <v>280</v>
      </c>
      <c r="B29" s="41" t="s">
        <v>281</v>
      </c>
      <c r="C29" s="45" t="s">
        <v>282</v>
      </c>
      <c r="D29" s="41" t="s">
        <v>47</v>
      </c>
      <c r="E29" s="41" t="s">
        <v>283</v>
      </c>
      <c r="F29" s="41" t="s">
        <v>284</v>
      </c>
      <c r="G29" s="41" t="s">
        <v>46</v>
      </c>
      <c r="H29" s="41"/>
      <c r="I29" s="43">
        <v>0</v>
      </c>
      <c r="J29" s="44"/>
      <c r="K29" s="41" t="s">
        <v>285</v>
      </c>
      <c r="L29" s="41" t="s">
        <v>258</v>
      </c>
      <c r="M29" s="41" t="s">
        <v>42</v>
      </c>
      <c r="N29" s="4"/>
    </row>
    <row r="30" spans="1:14" customFormat="1" ht="81" x14ac:dyDescent="0.3">
      <c r="A30" s="42" t="s">
        <v>280</v>
      </c>
      <c r="B30" s="41" t="s">
        <v>286</v>
      </c>
      <c r="C30" s="45" t="s">
        <v>287</v>
      </c>
      <c r="D30" s="41" t="s">
        <v>47</v>
      </c>
      <c r="E30" s="41" t="s">
        <v>288</v>
      </c>
      <c r="F30" s="41" t="s">
        <v>284</v>
      </c>
      <c r="G30" s="41" t="s">
        <v>46</v>
      </c>
      <c r="H30" s="41"/>
      <c r="I30" s="43">
        <v>0</v>
      </c>
      <c r="J30" s="44"/>
      <c r="K30" s="41" t="s">
        <v>289</v>
      </c>
      <c r="L30" s="41" t="s">
        <v>258</v>
      </c>
      <c r="M30" s="41" t="s">
        <v>42</v>
      </c>
      <c r="N30" s="4"/>
    </row>
    <row r="31" spans="1:14" customFormat="1" ht="81" x14ac:dyDescent="0.3">
      <c r="A31" s="51" t="s">
        <v>280</v>
      </c>
      <c r="B31" s="48" t="s">
        <v>290</v>
      </c>
      <c r="C31" s="45" t="s">
        <v>291</v>
      </c>
      <c r="D31" s="48" t="s">
        <v>47</v>
      </c>
      <c r="E31" s="48" t="s">
        <v>292</v>
      </c>
      <c r="F31" s="48" t="s">
        <v>284</v>
      </c>
      <c r="G31" s="48" t="s">
        <v>46</v>
      </c>
      <c r="H31" s="48"/>
      <c r="I31" s="49">
        <v>0</v>
      </c>
      <c r="J31" s="54"/>
      <c r="K31" s="48" t="s">
        <v>293</v>
      </c>
      <c r="L31" s="48" t="s">
        <v>258</v>
      </c>
      <c r="M31" s="48" t="s">
        <v>42</v>
      </c>
      <c r="N31" s="4"/>
    </row>
    <row r="32" spans="1:14" customFormat="1" ht="243" x14ac:dyDescent="0.3">
      <c r="A32" s="51" t="s">
        <v>280</v>
      </c>
      <c r="B32" s="48" t="s">
        <v>294</v>
      </c>
      <c r="C32" s="45" t="s">
        <v>295</v>
      </c>
      <c r="D32" s="48" t="s">
        <v>45</v>
      </c>
      <c r="E32" s="48" t="s">
        <v>296</v>
      </c>
      <c r="F32" s="48" t="s">
        <v>284</v>
      </c>
      <c r="G32" s="48" t="s">
        <v>46</v>
      </c>
      <c r="H32" s="48" t="s">
        <v>297</v>
      </c>
      <c r="I32" s="49">
        <v>19000</v>
      </c>
      <c r="J32" s="54" t="s">
        <v>298</v>
      </c>
      <c r="K32" s="48" t="s">
        <v>299</v>
      </c>
      <c r="L32" s="48" t="s">
        <v>300</v>
      </c>
      <c r="M32" s="48"/>
      <c r="N32" s="4"/>
    </row>
    <row r="33" spans="1:14" customFormat="1" ht="243" x14ac:dyDescent="0.3">
      <c r="A33" s="51" t="s">
        <v>280</v>
      </c>
      <c r="B33" s="48" t="s">
        <v>301</v>
      </c>
      <c r="C33" s="45" t="s">
        <v>302</v>
      </c>
      <c r="D33" s="48" t="s">
        <v>41</v>
      </c>
      <c r="E33" s="48" t="s">
        <v>303</v>
      </c>
      <c r="F33" s="48" t="s">
        <v>284</v>
      </c>
      <c r="G33" s="48" t="s">
        <v>46</v>
      </c>
      <c r="H33" s="48" t="s">
        <v>297</v>
      </c>
      <c r="I33" s="49">
        <v>15000</v>
      </c>
      <c r="J33" s="54" t="s">
        <v>244</v>
      </c>
      <c r="K33" s="48" t="s">
        <v>304</v>
      </c>
      <c r="L33" s="48" t="s">
        <v>305</v>
      </c>
      <c r="M33" s="48" t="s">
        <v>306</v>
      </c>
      <c r="N33" s="4"/>
    </row>
    <row r="34" spans="1:14" customFormat="1" ht="243" x14ac:dyDescent="0.3">
      <c r="A34" s="51" t="s">
        <v>280</v>
      </c>
      <c r="B34" s="48" t="s">
        <v>307</v>
      </c>
      <c r="C34" s="45" t="s">
        <v>308</v>
      </c>
      <c r="D34" s="48" t="s">
        <v>41</v>
      </c>
      <c r="E34" s="48" t="s">
        <v>309</v>
      </c>
      <c r="F34" s="48" t="s">
        <v>284</v>
      </c>
      <c r="G34" s="48" t="s">
        <v>46</v>
      </c>
      <c r="H34" s="48" t="s">
        <v>297</v>
      </c>
      <c r="I34" s="49">
        <v>26696</v>
      </c>
      <c r="J34" s="54" t="s">
        <v>103</v>
      </c>
      <c r="K34" s="48" t="s">
        <v>310</v>
      </c>
      <c r="L34" s="48" t="s">
        <v>311</v>
      </c>
      <c r="M34" s="48" t="s">
        <v>312</v>
      </c>
      <c r="N34" s="4"/>
    </row>
    <row r="35" spans="1:14" customFormat="1" ht="129.6" x14ac:dyDescent="0.3">
      <c r="A35" s="51" t="s">
        <v>280</v>
      </c>
      <c r="B35" s="48" t="s">
        <v>313</v>
      </c>
      <c r="C35" s="45" t="s">
        <v>314</v>
      </c>
      <c r="D35" s="48" t="s">
        <v>41</v>
      </c>
      <c r="E35" s="48" t="s">
        <v>315</v>
      </c>
      <c r="F35" s="48" t="s">
        <v>284</v>
      </c>
      <c r="G35" s="48" t="s">
        <v>46</v>
      </c>
      <c r="H35" s="48" t="s">
        <v>297</v>
      </c>
      <c r="I35" s="49">
        <v>20000</v>
      </c>
      <c r="J35" s="54" t="s">
        <v>316</v>
      </c>
      <c r="K35" s="48" t="s">
        <v>317</v>
      </c>
      <c r="L35" s="48" t="s">
        <v>318</v>
      </c>
      <c r="M35" s="48" t="s">
        <v>319</v>
      </c>
      <c r="N35" s="4"/>
    </row>
    <row r="36" spans="1:14" customFormat="1" ht="356.4" x14ac:dyDescent="0.3">
      <c r="A36" s="51" t="s">
        <v>280</v>
      </c>
      <c r="B36" s="48" t="s">
        <v>320</v>
      </c>
      <c r="C36" s="45" t="s">
        <v>321</v>
      </c>
      <c r="D36" s="48" t="s">
        <v>41</v>
      </c>
      <c r="E36" s="48" t="s">
        <v>322</v>
      </c>
      <c r="F36" s="48" t="s">
        <v>284</v>
      </c>
      <c r="G36" s="48" t="s">
        <v>46</v>
      </c>
      <c r="H36" s="48" t="s">
        <v>297</v>
      </c>
      <c r="I36" s="49">
        <v>44454.976303317533</v>
      </c>
      <c r="J36" s="54" t="s">
        <v>323</v>
      </c>
      <c r="K36" s="48" t="s">
        <v>324</v>
      </c>
      <c r="L36" s="48" t="s">
        <v>325</v>
      </c>
      <c r="M36" s="48" t="s">
        <v>326</v>
      </c>
      <c r="N36" s="4"/>
    </row>
    <row r="37" spans="1:14" customFormat="1" ht="25.05" customHeight="1" x14ac:dyDescent="0.3">
      <c r="A37" s="92" t="s">
        <v>74</v>
      </c>
      <c r="B37" s="92"/>
      <c r="C37" s="92"/>
      <c r="D37" s="92"/>
      <c r="E37" s="92"/>
      <c r="F37" s="92"/>
      <c r="G37" s="92"/>
      <c r="H37" s="92"/>
      <c r="I37" s="53">
        <f>SUM(I38)</f>
        <v>0</v>
      </c>
      <c r="J37" s="91"/>
      <c r="K37" s="91"/>
      <c r="L37" s="91"/>
      <c r="M37" s="91"/>
      <c r="N37" s="4"/>
    </row>
    <row r="38" spans="1:14" customFormat="1" ht="25.05" customHeight="1" x14ac:dyDescent="0.3">
      <c r="A38" s="10"/>
      <c r="B38" s="11" t="s">
        <v>76</v>
      </c>
      <c r="C38" s="35"/>
      <c r="D38" s="11"/>
      <c r="E38" s="11"/>
      <c r="F38" s="11"/>
      <c r="G38" s="11"/>
      <c r="H38" s="11"/>
      <c r="I38" s="12"/>
      <c r="J38" s="13"/>
      <c r="K38" s="11"/>
      <c r="L38" s="11"/>
      <c r="M38" s="11"/>
      <c r="N38" s="4"/>
    </row>
    <row r="39" spans="1:14" customFormat="1" ht="25.05" customHeight="1" x14ac:dyDescent="0.3">
      <c r="A39" s="92" t="s">
        <v>50</v>
      </c>
      <c r="B39" s="92"/>
      <c r="C39" s="92"/>
      <c r="D39" s="92"/>
      <c r="E39" s="92"/>
      <c r="F39" s="92"/>
      <c r="G39" s="92"/>
      <c r="H39" s="92"/>
      <c r="I39" s="53">
        <f>SUM(I40:I48)</f>
        <v>90000</v>
      </c>
      <c r="J39" s="91"/>
      <c r="K39" s="91"/>
      <c r="L39" s="91"/>
      <c r="M39" s="91"/>
      <c r="N39" s="4"/>
    </row>
    <row r="40" spans="1:14" customFormat="1" ht="48.6" x14ac:dyDescent="0.3">
      <c r="A40" s="10" t="s">
        <v>51</v>
      </c>
      <c r="B40" s="11" t="s">
        <v>52</v>
      </c>
      <c r="C40" s="35" t="s">
        <v>53</v>
      </c>
      <c r="D40" s="11" t="s">
        <v>47</v>
      </c>
      <c r="E40" s="11" t="s">
        <v>136</v>
      </c>
      <c r="F40" s="11" t="s">
        <v>54</v>
      </c>
      <c r="G40" s="11"/>
      <c r="H40" s="11"/>
      <c r="I40" s="12">
        <v>0</v>
      </c>
      <c r="J40" s="13"/>
      <c r="K40" s="11" t="s">
        <v>55</v>
      </c>
      <c r="L40" s="11" t="s">
        <v>56</v>
      </c>
      <c r="M40" s="11" t="s">
        <v>57</v>
      </c>
      <c r="N40" s="4"/>
    </row>
    <row r="41" spans="1:14" customFormat="1" ht="48.6" x14ac:dyDescent="0.3">
      <c r="A41" s="10" t="s">
        <v>51</v>
      </c>
      <c r="B41" s="11" t="s">
        <v>58</v>
      </c>
      <c r="C41" s="35" t="s">
        <v>59</v>
      </c>
      <c r="D41" s="11" t="s">
        <v>47</v>
      </c>
      <c r="E41" s="11" t="s">
        <v>136</v>
      </c>
      <c r="F41" s="11" t="s">
        <v>54</v>
      </c>
      <c r="G41" s="11"/>
      <c r="H41" s="11"/>
      <c r="I41" s="12">
        <v>0</v>
      </c>
      <c r="J41" s="13"/>
      <c r="K41" s="11" t="s">
        <v>60</v>
      </c>
      <c r="L41" s="11" t="s">
        <v>56</v>
      </c>
      <c r="M41" s="11" t="s">
        <v>61</v>
      </c>
      <c r="N41" s="4"/>
    </row>
    <row r="42" spans="1:14" customFormat="1" ht="48.6" x14ac:dyDescent="0.3">
      <c r="A42" s="10" t="s">
        <v>51</v>
      </c>
      <c r="B42" s="11" t="s">
        <v>62</v>
      </c>
      <c r="C42" s="35" t="s">
        <v>63</v>
      </c>
      <c r="D42" s="11" t="s">
        <v>47</v>
      </c>
      <c r="E42" s="11" t="s">
        <v>136</v>
      </c>
      <c r="F42" s="11" t="s">
        <v>54</v>
      </c>
      <c r="G42" s="11"/>
      <c r="H42" s="11"/>
      <c r="I42" s="12">
        <v>0</v>
      </c>
      <c r="J42" s="13"/>
      <c r="K42" s="11" t="s">
        <v>64</v>
      </c>
      <c r="L42" s="11" t="s">
        <v>56</v>
      </c>
      <c r="M42" s="11" t="s">
        <v>65</v>
      </c>
      <c r="N42" s="4"/>
    </row>
    <row r="43" spans="1:14" customFormat="1" ht="81" x14ac:dyDescent="0.3">
      <c r="A43" s="51" t="s">
        <v>51</v>
      </c>
      <c r="B43" s="48" t="s">
        <v>66</v>
      </c>
      <c r="C43" s="45" t="s">
        <v>67</v>
      </c>
      <c r="D43" s="48" t="s">
        <v>47</v>
      </c>
      <c r="E43" s="48" t="s">
        <v>136</v>
      </c>
      <c r="F43" s="48" t="s">
        <v>54</v>
      </c>
      <c r="G43" s="48"/>
      <c r="H43" s="48"/>
      <c r="I43" s="49">
        <v>0</v>
      </c>
      <c r="J43" s="54"/>
      <c r="K43" s="48" t="s">
        <v>68</v>
      </c>
      <c r="L43" s="48" t="s">
        <v>56</v>
      </c>
      <c r="M43" s="48" t="s">
        <v>65</v>
      </c>
      <c r="N43" s="4"/>
    </row>
    <row r="44" spans="1:14" customFormat="1" ht="64.8" x14ac:dyDescent="0.3">
      <c r="A44" s="51" t="s">
        <v>51</v>
      </c>
      <c r="B44" s="48" t="s">
        <v>69</v>
      </c>
      <c r="C44" s="45" t="s">
        <v>70</v>
      </c>
      <c r="D44" s="48" t="s">
        <v>47</v>
      </c>
      <c r="E44" s="48" t="s">
        <v>136</v>
      </c>
      <c r="F44" s="48" t="s">
        <v>71</v>
      </c>
      <c r="G44" s="48"/>
      <c r="H44" s="48"/>
      <c r="I44" s="49">
        <v>0</v>
      </c>
      <c r="J44" s="54"/>
      <c r="K44" s="48" t="s">
        <v>109</v>
      </c>
      <c r="L44" s="48" t="s">
        <v>72</v>
      </c>
      <c r="M44" s="48" t="s">
        <v>73</v>
      </c>
      <c r="N44" s="4"/>
    </row>
    <row r="45" spans="1:14" customFormat="1" ht="64.8" x14ac:dyDescent="0.3">
      <c r="A45" s="51" t="s">
        <v>51</v>
      </c>
      <c r="B45" s="48" t="s">
        <v>110</v>
      </c>
      <c r="C45" s="45" t="s">
        <v>111</v>
      </c>
      <c r="D45" s="48" t="s">
        <v>47</v>
      </c>
      <c r="E45" s="48" t="s">
        <v>136</v>
      </c>
      <c r="F45" s="48" t="s">
        <v>71</v>
      </c>
      <c r="G45" s="48"/>
      <c r="H45" s="48"/>
      <c r="I45" s="49">
        <v>0</v>
      </c>
      <c r="J45" s="54"/>
      <c r="K45" s="48" t="s">
        <v>112</v>
      </c>
      <c r="L45" s="48" t="s">
        <v>72</v>
      </c>
      <c r="M45" s="48" t="s">
        <v>113</v>
      </c>
      <c r="N45" s="4"/>
    </row>
    <row r="46" spans="1:14" customFormat="1" ht="48.6" x14ac:dyDescent="0.3">
      <c r="A46" s="51" t="s">
        <v>51</v>
      </c>
      <c r="B46" s="48" t="s">
        <v>114</v>
      </c>
      <c r="C46" s="45" t="s">
        <v>115</v>
      </c>
      <c r="D46" s="48" t="s">
        <v>41</v>
      </c>
      <c r="E46" s="48" t="s">
        <v>137</v>
      </c>
      <c r="F46" s="48" t="s">
        <v>116</v>
      </c>
      <c r="G46" s="48" t="s">
        <v>46</v>
      </c>
      <c r="H46" s="48" t="s">
        <v>117</v>
      </c>
      <c r="I46" s="49">
        <v>30000</v>
      </c>
      <c r="J46" s="54" t="s">
        <v>343</v>
      </c>
      <c r="K46" s="48" t="s">
        <v>138</v>
      </c>
      <c r="L46" s="48"/>
      <c r="M46" s="48"/>
      <c r="N46" s="4"/>
    </row>
    <row r="47" spans="1:14" customFormat="1" ht="48.6" x14ac:dyDescent="0.3">
      <c r="A47" s="51" t="s">
        <v>51</v>
      </c>
      <c r="B47" s="48" t="s">
        <v>139</v>
      </c>
      <c r="C47" s="45" t="s">
        <v>115</v>
      </c>
      <c r="D47" s="48" t="s">
        <v>41</v>
      </c>
      <c r="E47" s="48" t="s">
        <v>137</v>
      </c>
      <c r="F47" s="48" t="s">
        <v>116</v>
      </c>
      <c r="G47" s="48" t="s">
        <v>46</v>
      </c>
      <c r="H47" s="48" t="s">
        <v>117</v>
      </c>
      <c r="I47" s="49">
        <v>30000</v>
      </c>
      <c r="J47" s="54" t="s">
        <v>342</v>
      </c>
      <c r="K47" s="48" t="s">
        <v>140</v>
      </c>
      <c r="L47" s="48"/>
      <c r="M47" s="48"/>
      <c r="N47" s="4"/>
    </row>
    <row r="48" spans="1:14" customFormat="1" ht="48.6" x14ac:dyDescent="0.3">
      <c r="A48" s="51" t="s">
        <v>51</v>
      </c>
      <c r="B48" s="48" t="s">
        <v>141</v>
      </c>
      <c r="C48" s="45" t="s">
        <v>115</v>
      </c>
      <c r="D48" s="48" t="s">
        <v>41</v>
      </c>
      <c r="E48" s="48" t="s">
        <v>137</v>
      </c>
      <c r="F48" s="48" t="s">
        <v>116</v>
      </c>
      <c r="G48" s="48" t="s">
        <v>46</v>
      </c>
      <c r="H48" s="48" t="s">
        <v>117</v>
      </c>
      <c r="I48" s="49">
        <v>30000</v>
      </c>
      <c r="J48" s="54" t="s">
        <v>342</v>
      </c>
      <c r="K48" s="48" t="s">
        <v>142</v>
      </c>
      <c r="L48" s="48"/>
      <c r="M48" s="48"/>
      <c r="N48" s="4"/>
    </row>
    <row r="49" spans="1:14" customFormat="1" ht="25.05" customHeight="1" x14ac:dyDescent="0.3">
      <c r="A49" s="92" t="s">
        <v>75</v>
      </c>
      <c r="B49" s="92"/>
      <c r="C49" s="92"/>
      <c r="D49" s="92"/>
      <c r="E49" s="92"/>
      <c r="F49" s="92"/>
      <c r="G49" s="92"/>
      <c r="H49" s="92"/>
      <c r="I49" s="53">
        <f>SUM(I50)</f>
        <v>0</v>
      </c>
      <c r="J49" s="91"/>
      <c r="K49" s="91"/>
      <c r="L49" s="91"/>
      <c r="M49" s="91"/>
      <c r="N49" s="4"/>
    </row>
    <row r="50" spans="1:14" customFormat="1" ht="25.05" customHeight="1" x14ac:dyDescent="0.3">
      <c r="A50" s="10"/>
      <c r="B50" s="11" t="s">
        <v>76</v>
      </c>
      <c r="C50" s="35"/>
      <c r="D50" s="11"/>
      <c r="E50" s="11"/>
      <c r="F50" s="11"/>
      <c r="G50" s="11"/>
      <c r="H50" s="11"/>
      <c r="I50" s="12"/>
      <c r="J50" s="13"/>
      <c r="K50" s="11"/>
      <c r="L50" s="11"/>
      <c r="M50" s="11"/>
      <c r="N50" s="4"/>
    </row>
    <row r="51" spans="1:14" customFormat="1" ht="25.05" customHeight="1" x14ac:dyDescent="0.3">
      <c r="A51" s="92" t="s">
        <v>77</v>
      </c>
      <c r="B51" s="92"/>
      <c r="C51" s="92"/>
      <c r="D51" s="92"/>
      <c r="E51" s="92"/>
      <c r="F51" s="92"/>
      <c r="G51" s="92"/>
      <c r="H51" s="92"/>
      <c r="I51" s="53">
        <f>SUM(I52:I54)</f>
        <v>22247</v>
      </c>
      <c r="J51" s="91"/>
      <c r="K51" s="91"/>
      <c r="L51" s="91"/>
      <c r="M51" s="91"/>
      <c r="N51" s="4"/>
    </row>
    <row r="52" spans="1:14" customFormat="1" ht="113.4" x14ac:dyDescent="0.3">
      <c r="A52" s="51" t="s">
        <v>210</v>
      </c>
      <c r="B52" s="48" t="s">
        <v>211</v>
      </c>
      <c r="C52" s="48" t="s">
        <v>212</v>
      </c>
      <c r="D52" s="48" t="s">
        <v>213</v>
      </c>
      <c r="E52" s="48" t="s">
        <v>214</v>
      </c>
      <c r="F52" s="48" t="s">
        <v>215</v>
      </c>
      <c r="G52" s="48" t="s">
        <v>216</v>
      </c>
      <c r="H52" s="48" t="s">
        <v>217</v>
      </c>
      <c r="I52" s="49">
        <v>0</v>
      </c>
      <c r="J52" s="54"/>
      <c r="K52" s="107" t="s">
        <v>218</v>
      </c>
      <c r="L52" s="48" t="s">
        <v>219</v>
      </c>
      <c r="M52" s="48" t="s">
        <v>42</v>
      </c>
      <c r="N52" s="4"/>
    </row>
    <row r="53" spans="1:14" customFormat="1" ht="97.2" x14ac:dyDescent="0.3">
      <c r="A53" s="51" t="s">
        <v>210</v>
      </c>
      <c r="B53" s="48" t="s">
        <v>220</v>
      </c>
      <c r="C53" s="48" t="s">
        <v>212</v>
      </c>
      <c r="D53" s="48" t="s">
        <v>221</v>
      </c>
      <c r="E53" s="48" t="s">
        <v>214</v>
      </c>
      <c r="F53" s="48" t="s">
        <v>215</v>
      </c>
      <c r="G53" s="48" t="s">
        <v>216</v>
      </c>
      <c r="H53" s="48" t="s">
        <v>217</v>
      </c>
      <c r="I53" s="49">
        <v>0</v>
      </c>
      <c r="J53" s="54"/>
      <c r="K53" s="107"/>
      <c r="L53" s="48" t="s">
        <v>222</v>
      </c>
      <c r="M53" s="48" t="s">
        <v>42</v>
      </c>
      <c r="N53" s="4"/>
    </row>
    <row r="54" spans="1:14" customFormat="1" ht="97.2" x14ac:dyDescent="0.3">
      <c r="A54" s="51" t="s">
        <v>210</v>
      </c>
      <c r="B54" s="48" t="s">
        <v>223</v>
      </c>
      <c r="C54" s="48" t="s">
        <v>224</v>
      </c>
      <c r="D54" s="48" t="s">
        <v>225</v>
      </c>
      <c r="E54" s="48" t="s">
        <v>226</v>
      </c>
      <c r="F54" s="48" t="s">
        <v>215</v>
      </c>
      <c r="G54" s="48" t="s">
        <v>216</v>
      </c>
      <c r="H54" s="48" t="s">
        <v>217</v>
      </c>
      <c r="I54" s="49">
        <v>22247</v>
      </c>
      <c r="J54" s="54" t="s">
        <v>227</v>
      </c>
      <c r="K54" s="108"/>
      <c r="L54" s="48" t="s">
        <v>229</v>
      </c>
      <c r="M54" s="48" t="s">
        <v>228</v>
      </c>
      <c r="N54" s="4"/>
    </row>
    <row r="55" spans="1:14" customFormat="1" ht="25.05" customHeight="1" x14ac:dyDescent="0.3">
      <c r="A55" s="92" t="s">
        <v>78</v>
      </c>
      <c r="B55" s="92"/>
      <c r="C55" s="92"/>
      <c r="D55" s="92"/>
      <c r="E55" s="92"/>
      <c r="F55" s="92"/>
      <c r="G55" s="92"/>
      <c r="H55" s="92"/>
      <c r="I55" s="53">
        <f>SUM(I56)</f>
        <v>0</v>
      </c>
      <c r="J55" s="91"/>
      <c r="K55" s="91"/>
      <c r="L55" s="91"/>
      <c r="M55" s="91"/>
      <c r="N55" s="4"/>
    </row>
    <row r="56" spans="1:14" customFormat="1" ht="25.05" customHeight="1" x14ac:dyDescent="0.3">
      <c r="A56" s="10"/>
      <c r="B56" s="11" t="s">
        <v>76</v>
      </c>
      <c r="C56" s="35"/>
      <c r="D56" s="11"/>
      <c r="E56" s="11"/>
      <c r="F56" s="11"/>
      <c r="G56" s="11"/>
      <c r="H56" s="11"/>
      <c r="I56" s="12"/>
      <c r="J56" s="13"/>
      <c r="K56" s="11"/>
      <c r="L56" s="11"/>
      <c r="M56" s="11"/>
      <c r="N56" s="4"/>
    </row>
    <row r="57" spans="1:14" customFormat="1" ht="25.05" customHeight="1" x14ac:dyDescent="0.3">
      <c r="A57" s="92" t="s">
        <v>79</v>
      </c>
      <c r="B57" s="92"/>
      <c r="C57" s="92"/>
      <c r="D57" s="92"/>
      <c r="E57" s="92"/>
      <c r="F57" s="92"/>
      <c r="G57" s="92"/>
      <c r="H57" s="92"/>
      <c r="I57" s="53">
        <f>SUM(I58)</f>
        <v>0</v>
      </c>
      <c r="J57" s="91"/>
      <c r="K57" s="91"/>
      <c r="L57" s="91"/>
      <c r="M57" s="91"/>
      <c r="N57" s="4"/>
    </row>
    <row r="58" spans="1:14" customFormat="1" ht="25.05" customHeight="1" x14ac:dyDescent="0.3">
      <c r="A58" s="51"/>
      <c r="B58" s="48" t="s">
        <v>76</v>
      </c>
      <c r="C58" s="45"/>
      <c r="D58" s="48"/>
      <c r="E58" s="48"/>
      <c r="F58" s="48"/>
      <c r="G58" s="48"/>
      <c r="H58" s="48"/>
      <c r="I58" s="49"/>
      <c r="J58" s="50"/>
      <c r="K58" s="48"/>
      <c r="L58" s="48"/>
      <c r="M58" s="48"/>
      <c r="N58" s="4"/>
    </row>
    <row r="59" spans="1:14" customFormat="1" ht="25.05" customHeight="1" x14ac:dyDescent="0.3">
      <c r="A59" s="99" t="s">
        <v>80</v>
      </c>
      <c r="B59" s="99"/>
      <c r="C59" s="99"/>
      <c r="D59" s="99"/>
      <c r="E59" s="99"/>
      <c r="F59" s="99"/>
      <c r="G59" s="99"/>
      <c r="H59" s="99"/>
      <c r="I59" s="22">
        <f>I60+I71+I73+I91+I93+I95</f>
        <v>4991953</v>
      </c>
      <c r="J59" s="93"/>
      <c r="K59" s="93"/>
      <c r="L59" s="93"/>
      <c r="M59" s="93"/>
      <c r="N59" s="4"/>
    </row>
    <row r="60" spans="1:14" customFormat="1" ht="25.05" customHeight="1" x14ac:dyDescent="0.3">
      <c r="A60" s="98" t="s">
        <v>81</v>
      </c>
      <c r="B60" s="98"/>
      <c r="C60" s="98"/>
      <c r="D60" s="98"/>
      <c r="E60" s="98"/>
      <c r="F60" s="98"/>
      <c r="G60" s="98"/>
      <c r="H60" s="98"/>
      <c r="I60" s="22">
        <f>I61+I67+I69</f>
        <v>775558</v>
      </c>
      <c r="J60" s="93"/>
      <c r="K60" s="93"/>
      <c r="L60" s="93"/>
      <c r="M60" s="93"/>
      <c r="N60" s="4"/>
    </row>
    <row r="61" spans="1:14" customFormat="1" ht="25.05" customHeight="1" x14ac:dyDescent="0.3">
      <c r="A61" s="98" t="s">
        <v>82</v>
      </c>
      <c r="B61" s="98"/>
      <c r="C61" s="98"/>
      <c r="D61" s="98"/>
      <c r="E61" s="98"/>
      <c r="F61" s="98"/>
      <c r="G61" s="98"/>
      <c r="H61" s="98"/>
      <c r="I61" s="22">
        <f>SUM(I62:I66)</f>
        <v>775558</v>
      </c>
      <c r="J61" s="93"/>
      <c r="K61" s="93"/>
      <c r="L61" s="93"/>
      <c r="M61" s="93"/>
      <c r="N61" s="1"/>
    </row>
    <row r="62" spans="1:14" customFormat="1" ht="178.2" x14ac:dyDescent="0.3">
      <c r="A62" s="36" t="s">
        <v>344</v>
      </c>
      <c r="B62" s="37" t="s">
        <v>345</v>
      </c>
      <c r="C62" s="40" t="s">
        <v>346</v>
      </c>
      <c r="D62" s="37" t="s">
        <v>45</v>
      </c>
      <c r="E62" s="37" t="s">
        <v>355</v>
      </c>
      <c r="F62" s="37" t="s">
        <v>356</v>
      </c>
      <c r="G62" s="37" t="s">
        <v>344</v>
      </c>
      <c r="H62" s="37" t="s">
        <v>347</v>
      </c>
      <c r="I62" s="38">
        <v>29886</v>
      </c>
      <c r="J62" s="39" t="s">
        <v>348</v>
      </c>
      <c r="K62" s="37" t="s">
        <v>349</v>
      </c>
      <c r="L62" s="37" t="s">
        <v>350</v>
      </c>
      <c r="M62" s="37" t="s">
        <v>357</v>
      </c>
      <c r="N62" s="1"/>
    </row>
    <row r="63" spans="1:14" customFormat="1" ht="129.6" x14ac:dyDescent="0.3">
      <c r="A63" s="51" t="s">
        <v>344</v>
      </c>
      <c r="B63" s="48" t="s">
        <v>351</v>
      </c>
      <c r="C63" s="45" t="s">
        <v>352</v>
      </c>
      <c r="D63" s="48" t="s">
        <v>45</v>
      </c>
      <c r="E63" s="48" t="s">
        <v>358</v>
      </c>
      <c r="F63" s="48" t="s">
        <v>353</v>
      </c>
      <c r="G63" s="48" t="s">
        <v>344</v>
      </c>
      <c r="H63" s="48" t="s">
        <v>347</v>
      </c>
      <c r="I63" s="49">
        <v>142000</v>
      </c>
      <c r="J63" s="54" t="s">
        <v>348</v>
      </c>
      <c r="K63" s="48" t="s">
        <v>367</v>
      </c>
      <c r="L63" s="48" t="s">
        <v>350</v>
      </c>
      <c r="M63" s="48" t="s">
        <v>359</v>
      </c>
      <c r="N63" s="1"/>
    </row>
    <row r="64" spans="1:14" customFormat="1" ht="113.4" x14ac:dyDescent="0.3">
      <c r="A64" s="51" t="s">
        <v>344</v>
      </c>
      <c r="B64" s="48" t="s">
        <v>351</v>
      </c>
      <c r="C64" s="45" t="s">
        <v>360</v>
      </c>
      <c r="D64" s="48" t="s">
        <v>47</v>
      </c>
      <c r="E64" s="48" t="s">
        <v>361</v>
      </c>
      <c r="F64" s="48" t="s">
        <v>353</v>
      </c>
      <c r="G64" s="48" t="s">
        <v>344</v>
      </c>
      <c r="H64" s="48" t="s">
        <v>347</v>
      </c>
      <c r="I64" s="49">
        <v>0</v>
      </c>
      <c r="J64" s="54" t="s">
        <v>348</v>
      </c>
      <c r="K64" s="48" t="s">
        <v>366</v>
      </c>
      <c r="L64" s="48" t="s">
        <v>362</v>
      </c>
      <c r="M64" s="48" t="s">
        <v>354</v>
      </c>
      <c r="N64" s="1"/>
    </row>
    <row r="65" spans="1:14" customFormat="1" ht="97.2" x14ac:dyDescent="0.3">
      <c r="A65" s="51" t="s">
        <v>344</v>
      </c>
      <c r="B65" s="48" t="s">
        <v>345</v>
      </c>
      <c r="C65" s="45" t="s">
        <v>346</v>
      </c>
      <c r="D65" s="48" t="s">
        <v>47</v>
      </c>
      <c r="E65" s="48" t="s">
        <v>363</v>
      </c>
      <c r="F65" s="48" t="s">
        <v>356</v>
      </c>
      <c r="G65" s="48" t="s">
        <v>344</v>
      </c>
      <c r="H65" s="48" t="s">
        <v>347</v>
      </c>
      <c r="I65" s="49">
        <v>603672</v>
      </c>
      <c r="J65" s="54" t="s">
        <v>348</v>
      </c>
      <c r="K65" s="48" t="s">
        <v>349</v>
      </c>
      <c r="L65" s="48" t="s">
        <v>364</v>
      </c>
      <c r="M65" s="48"/>
      <c r="N65" s="1"/>
    </row>
    <row r="66" spans="1:14" customFormat="1" ht="97.2" x14ac:dyDescent="0.3">
      <c r="A66" s="51" t="s">
        <v>344</v>
      </c>
      <c r="B66" s="48" t="s">
        <v>345</v>
      </c>
      <c r="C66" s="45" t="s">
        <v>346</v>
      </c>
      <c r="D66" s="48" t="s">
        <v>47</v>
      </c>
      <c r="E66" s="48" t="s">
        <v>363</v>
      </c>
      <c r="F66" s="48" t="s">
        <v>356</v>
      </c>
      <c r="G66" s="48" t="s">
        <v>344</v>
      </c>
      <c r="H66" s="48" t="s">
        <v>347</v>
      </c>
      <c r="I66" s="49">
        <v>0</v>
      </c>
      <c r="J66" s="54" t="s">
        <v>348</v>
      </c>
      <c r="K66" s="48" t="s">
        <v>349</v>
      </c>
      <c r="L66" s="48" t="s">
        <v>365</v>
      </c>
      <c r="M66" s="48" t="s">
        <v>238</v>
      </c>
      <c r="N66" s="1"/>
    </row>
    <row r="67" spans="1:14" customFormat="1" ht="25.05" customHeight="1" x14ac:dyDescent="0.3">
      <c r="A67" s="98" t="s">
        <v>83</v>
      </c>
      <c r="B67" s="98"/>
      <c r="C67" s="98"/>
      <c r="D67" s="98"/>
      <c r="E67" s="98"/>
      <c r="F67" s="98"/>
      <c r="G67" s="98"/>
      <c r="H67" s="98"/>
      <c r="I67" s="22">
        <f>SUM(I68)</f>
        <v>0</v>
      </c>
      <c r="J67" s="93"/>
      <c r="K67" s="93"/>
      <c r="L67" s="93"/>
      <c r="M67" s="93"/>
      <c r="N67" s="1"/>
    </row>
    <row r="68" spans="1:14" customFormat="1" ht="25.05" customHeight="1" x14ac:dyDescent="0.3">
      <c r="A68" s="10"/>
      <c r="B68" s="11" t="s">
        <v>76</v>
      </c>
      <c r="C68" s="35"/>
      <c r="D68" s="11"/>
      <c r="E68" s="11"/>
      <c r="F68" s="11"/>
      <c r="G68" s="11"/>
      <c r="H68" s="11"/>
      <c r="I68" s="12"/>
      <c r="J68" s="13"/>
      <c r="K68" s="11"/>
      <c r="L68" s="11"/>
      <c r="M68" s="11"/>
      <c r="N68" s="1"/>
    </row>
    <row r="69" spans="1:14" customFormat="1" ht="25.05" customHeight="1" x14ac:dyDescent="0.3">
      <c r="A69" s="98" t="s">
        <v>85</v>
      </c>
      <c r="B69" s="98"/>
      <c r="C69" s="98"/>
      <c r="D69" s="98"/>
      <c r="E69" s="98"/>
      <c r="F69" s="98"/>
      <c r="G69" s="98"/>
      <c r="H69" s="98"/>
      <c r="I69" s="22">
        <f>SUM(I70)</f>
        <v>0</v>
      </c>
      <c r="J69" s="93"/>
      <c r="K69" s="93"/>
      <c r="L69" s="93"/>
      <c r="M69" s="93"/>
      <c r="N69" s="1"/>
    </row>
    <row r="70" spans="1:14" customFormat="1" ht="25.05" customHeight="1" x14ac:dyDescent="0.3">
      <c r="A70" s="10"/>
      <c r="B70" s="11" t="s">
        <v>76</v>
      </c>
      <c r="C70" s="35"/>
      <c r="D70" s="11"/>
      <c r="E70" s="11"/>
      <c r="F70" s="11"/>
      <c r="G70" s="11"/>
      <c r="H70" s="11"/>
      <c r="I70" s="12"/>
      <c r="J70" s="13"/>
      <c r="K70" s="11"/>
      <c r="L70" s="11"/>
      <c r="M70" s="11"/>
      <c r="N70" s="1"/>
    </row>
    <row r="71" spans="1:14" customFormat="1" ht="25.05" customHeight="1" x14ac:dyDescent="0.3">
      <c r="A71" s="98" t="s">
        <v>86</v>
      </c>
      <c r="B71" s="98"/>
      <c r="C71" s="98"/>
      <c r="D71" s="98"/>
      <c r="E71" s="98"/>
      <c r="F71" s="98"/>
      <c r="G71" s="98"/>
      <c r="H71" s="98"/>
      <c r="I71" s="22">
        <f>SUM(I72)</f>
        <v>0</v>
      </c>
      <c r="J71" s="93"/>
      <c r="K71" s="93"/>
      <c r="L71" s="93"/>
      <c r="M71" s="93"/>
      <c r="N71" s="1"/>
    </row>
    <row r="72" spans="1:14" customFormat="1" ht="25.05" customHeight="1" x14ac:dyDescent="0.3">
      <c r="A72" s="10"/>
      <c r="B72" s="11" t="s">
        <v>76</v>
      </c>
      <c r="C72" s="35"/>
      <c r="D72" s="11"/>
      <c r="E72" s="11"/>
      <c r="F72" s="11"/>
      <c r="G72" s="11"/>
      <c r="H72" s="11"/>
      <c r="I72" s="12"/>
      <c r="J72" s="13"/>
      <c r="K72" s="11"/>
      <c r="L72" s="11"/>
      <c r="M72" s="11"/>
      <c r="N72" s="1"/>
    </row>
    <row r="73" spans="1:14" customFormat="1" ht="25.05" customHeight="1" x14ac:dyDescent="0.3">
      <c r="A73" s="98" t="s">
        <v>87</v>
      </c>
      <c r="B73" s="98"/>
      <c r="C73" s="98"/>
      <c r="D73" s="98"/>
      <c r="E73" s="98"/>
      <c r="F73" s="98"/>
      <c r="G73" s="98"/>
      <c r="H73" s="98"/>
      <c r="I73" s="22">
        <f>SUM(I74:I90)</f>
        <v>4206395</v>
      </c>
      <c r="J73" s="93"/>
      <c r="K73" s="93"/>
      <c r="L73" s="93"/>
      <c r="M73" s="93"/>
      <c r="N73" s="1"/>
    </row>
    <row r="74" spans="1:14" customFormat="1" ht="113.4" x14ac:dyDescent="0.3">
      <c r="A74" s="64" t="s">
        <v>368</v>
      </c>
      <c r="B74" s="65" t="s">
        <v>369</v>
      </c>
      <c r="C74" s="66" t="s">
        <v>370</v>
      </c>
      <c r="D74" s="65" t="s">
        <v>45</v>
      </c>
      <c r="E74" s="65" t="s">
        <v>371</v>
      </c>
      <c r="F74" s="65" t="s">
        <v>372</v>
      </c>
      <c r="G74" s="65" t="s">
        <v>118</v>
      </c>
      <c r="H74" s="65" t="s">
        <v>373</v>
      </c>
      <c r="I74" s="67">
        <v>1319258</v>
      </c>
      <c r="J74" s="73" t="s">
        <v>227</v>
      </c>
      <c r="K74" s="65" t="s">
        <v>374</v>
      </c>
      <c r="L74" s="65" t="s">
        <v>375</v>
      </c>
      <c r="M74" s="65"/>
      <c r="N74" s="1"/>
    </row>
    <row r="75" spans="1:14" customFormat="1" ht="97.2" x14ac:dyDescent="0.3">
      <c r="A75" s="64" t="s">
        <v>368</v>
      </c>
      <c r="B75" s="65" t="s">
        <v>376</v>
      </c>
      <c r="C75" s="65" t="s">
        <v>377</v>
      </c>
      <c r="D75" s="65" t="s">
        <v>221</v>
      </c>
      <c r="E75" s="65" t="s">
        <v>378</v>
      </c>
      <c r="F75" s="65" t="s">
        <v>379</v>
      </c>
      <c r="G75" s="65" t="s">
        <v>118</v>
      </c>
      <c r="H75" s="65" t="s">
        <v>380</v>
      </c>
      <c r="I75" s="67">
        <v>0</v>
      </c>
      <c r="J75" s="73"/>
      <c r="K75" s="65" t="s">
        <v>381</v>
      </c>
      <c r="L75" s="65" t="s">
        <v>222</v>
      </c>
      <c r="M75" s="65" t="s">
        <v>382</v>
      </c>
      <c r="N75" s="1"/>
    </row>
    <row r="76" spans="1:14" customFormat="1" ht="97.2" x14ac:dyDescent="0.3">
      <c r="A76" s="109" t="s">
        <v>368</v>
      </c>
      <c r="B76" s="123" t="s">
        <v>383</v>
      </c>
      <c r="C76" s="105" t="s">
        <v>384</v>
      </c>
      <c r="D76" s="65" t="s">
        <v>41</v>
      </c>
      <c r="E76" s="65" t="s">
        <v>385</v>
      </c>
      <c r="F76" s="123" t="s">
        <v>386</v>
      </c>
      <c r="G76" s="123" t="s">
        <v>118</v>
      </c>
      <c r="H76" s="123" t="s">
        <v>373</v>
      </c>
      <c r="I76" s="111">
        <v>66883</v>
      </c>
      <c r="J76" s="124" t="s">
        <v>387</v>
      </c>
      <c r="K76" s="123" t="s">
        <v>388</v>
      </c>
      <c r="L76" s="65" t="s">
        <v>389</v>
      </c>
      <c r="M76" s="123" t="s">
        <v>390</v>
      </c>
      <c r="N76" s="1"/>
    </row>
    <row r="77" spans="1:14" customFormat="1" ht="97.2" x14ac:dyDescent="0.3">
      <c r="A77" s="110"/>
      <c r="B77" s="125"/>
      <c r="C77" s="106"/>
      <c r="D77" s="65" t="s">
        <v>45</v>
      </c>
      <c r="E77" s="65" t="s">
        <v>391</v>
      </c>
      <c r="F77" s="125"/>
      <c r="G77" s="125"/>
      <c r="H77" s="125"/>
      <c r="I77" s="112"/>
      <c r="J77" s="126"/>
      <c r="K77" s="125"/>
      <c r="L77" s="65" t="s">
        <v>392</v>
      </c>
      <c r="M77" s="125"/>
      <c r="N77" s="1"/>
    </row>
    <row r="78" spans="1:14" customFormat="1" ht="129.6" x14ac:dyDescent="0.3">
      <c r="A78" s="121" t="s">
        <v>368</v>
      </c>
      <c r="B78" s="127" t="s">
        <v>393</v>
      </c>
      <c r="C78" s="127" t="s">
        <v>394</v>
      </c>
      <c r="D78" s="128" t="s">
        <v>41</v>
      </c>
      <c r="E78" s="128" t="s">
        <v>395</v>
      </c>
      <c r="F78" s="127" t="s">
        <v>386</v>
      </c>
      <c r="G78" s="127" t="s">
        <v>118</v>
      </c>
      <c r="H78" s="127" t="s">
        <v>373</v>
      </c>
      <c r="I78" s="122">
        <v>105942</v>
      </c>
      <c r="J78" s="129" t="s">
        <v>396</v>
      </c>
      <c r="K78" s="127" t="s">
        <v>397</v>
      </c>
      <c r="L78" s="128" t="s">
        <v>398</v>
      </c>
      <c r="M78" s="127" t="s">
        <v>399</v>
      </c>
      <c r="N78" s="1"/>
    </row>
    <row r="79" spans="1:14" customFormat="1" ht="129.6" x14ac:dyDescent="0.3">
      <c r="A79" s="110"/>
      <c r="B79" s="125"/>
      <c r="C79" s="130"/>
      <c r="D79" s="65" t="s">
        <v>225</v>
      </c>
      <c r="E79" s="65" t="s">
        <v>391</v>
      </c>
      <c r="F79" s="125"/>
      <c r="G79" s="125"/>
      <c r="H79" s="125"/>
      <c r="I79" s="112"/>
      <c r="J79" s="126"/>
      <c r="K79" s="125"/>
      <c r="L79" s="65" t="s">
        <v>400</v>
      </c>
      <c r="M79" s="125"/>
      <c r="N79" s="1"/>
    </row>
    <row r="80" spans="1:14" customFormat="1" ht="97.2" x14ac:dyDescent="0.3">
      <c r="A80" s="109" t="s">
        <v>368</v>
      </c>
      <c r="B80" s="131" t="s">
        <v>401</v>
      </c>
      <c r="C80" s="132" t="s">
        <v>402</v>
      </c>
      <c r="D80" s="65" t="s">
        <v>41</v>
      </c>
      <c r="E80" s="65" t="s">
        <v>385</v>
      </c>
      <c r="F80" s="123" t="s">
        <v>386</v>
      </c>
      <c r="G80" s="123" t="s">
        <v>118</v>
      </c>
      <c r="H80" s="123" t="s">
        <v>373</v>
      </c>
      <c r="I80" s="111">
        <v>170000</v>
      </c>
      <c r="J80" s="124" t="s">
        <v>403</v>
      </c>
      <c r="K80" s="123" t="s">
        <v>404</v>
      </c>
      <c r="L80" s="65" t="s">
        <v>405</v>
      </c>
      <c r="M80" s="123" t="s">
        <v>399</v>
      </c>
      <c r="N80" s="1"/>
    </row>
    <row r="81" spans="1:14" customFormat="1" ht="129.6" x14ac:dyDescent="0.3">
      <c r="A81" s="110"/>
      <c r="B81" s="133"/>
      <c r="C81" s="134"/>
      <c r="D81" s="65" t="s">
        <v>225</v>
      </c>
      <c r="E81" s="65" t="s">
        <v>391</v>
      </c>
      <c r="F81" s="125"/>
      <c r="G81" s="125"/>
      <c r="H81" s="125"/>
      <c r="I81" s="112"/>
      <c r="J81" s="126"/>
      <c r="K81" s="125"/>
      <c r="L81" s="65" t="s">
        <v>406</v>
      </c>
      <c r="M81" s="125"/>
      <c r="N81" s="1"/>
    </row>
    <row r="82" spans="1:14" customFormat="1" ht="129.6" x14ac:dyDescent="0.3">
      <c r="A82" s="109" t="s">
        <v>368</v>
      </c>
      <c r="B82" s="131" t="s">
        <v>407</v>
      </c>
      <c r="C82" s="132" t="s">
        <v>408</v>
      </c>
      <c r="D82" s="65" t="s">
        <v>41</v>
      </c>
      <c r="E82" s="65" t="s">
        <v>395</v>
      </c>
      <c r="F82" s="123" t="s">
        <v>386</v>
      </c>
      <c r="G82" s="123" t="s">
        <v>118</v>
      </c>
      <c r="H82" s="123" t="s">
        <v>373</v>
      </c>
      <c r="I82" s="111">
        <v>163617</v>
      </c>
      <c r="J82" s="124" t="s">
        <v>409</v>
      </c>
      <c r="K82" s="123" t="s">
        <v>410</v>
      </c>
      <c r="L82" s="65" t="s">
        <v>411</v>
      </c>
      <c r="M82" s="123" t="s">
        <v>399</v>
      </c>
      <c r="N82" s="1"/>
    </row>
    <row r="83" spans="1:14" customFormat="1" ht="97.2" x14ac:dyDescent="0.3">
      <c r="A83" s="110"/>
      <c r="B83" s="133"/>
      <c r="C83" s="134"/>
      <c r="D83" s="65" t="s">
        <v>225</v>
      </c>
      <c r="E83" s="65" t="s">
        <v>391</v>
      </c>
      <c r="F83" s="125"/>
      <c r="G83" s="125"/>
      <c r="H83" s="125"/>
      <c r="I83" s="112"/>
      <c r="J83" s="126"/>
      <c r="K83" s="125"/>
      <c r="L83" s="65" t="s">
        <v>412</v>
      </c>
      <c r="M83" s="125"/>
      <c r="N83" s="1"/>
    </row>
    <row r="84" spans="1:14" customFormat="1" ht="129.6" x14ac:dyDescent="0.3">
      <c r="A84" s="109" t="s">
        <v>368</v>
      </c>
      <c r="B84" s="131" t="s">
        <v>413</v>
      </c>
      <c r="C84" s="132" t="s">
        <v>413</v>
      </c>
      <c r="D84" s="65" t="s">
        <v>41</v>
      </c>
      <c r="E84" s="65" t="s">
        <v>414</v>
      </c>
      <c r="F84" s="123" t="s">
        <v>386</v>
      </c>
      <c r="G84" s="123" t="s">
        <v>118</v>
      </c>
      <c r="H84" s="123" t="s">
        <v>373</v>
      </c>
      <c r="I84" s="111">
        <v>89405</v>
      </c>
      <c r="J84" s="124" t="s">
        <v>415</v>
      </c>
      <c r="K84" s="123" t="s">
        <v>416</v>
      </c>
      <c r="L84" s="65" t="s">
        <v>417</v>
      </c>
      <c r="M84" s="123" t="s">
        <v>399</v>
      </c>
      <c r="N84" s="1"/>
    </row>
    <row r="85" spans="1:14" customFormat="1" ht="129.6" x14ac:dyDescent="0.3">
      <c r="A85" s="110"/>
      <c r="B85" s="133"/>
      <c r="C85" s="134"/>
      <c r="D85" s="65" t="s">
        <v>225</v>
      </c>
      <c r="E85" s="65" t="s">
        <v>391</v>
      </c>
      <c r="F85" s="125"/>
      <c r="G85" s="125"/>
      <c r="H85" s="125"/>
      <c r="I85" s="112"/>
      <c r="J85" s="126"/>
      <c r="K85" s="125"/>
      <c r="L85" s="65" t="s">
        <v>418</v>
      </c>
      <c r="M85" s="125"/>
      <c r="N85" s="1"/>
    </row>
    <row r="86" spans="1:14" customFormat="1" ht="180" x14ac:dyDescent="0.3">
      <c r="A86" s="109" t="s">
        <v>419</v>
      </c>
      <c r="B86" s="131" t="s">
        <v>420</v>
      </c>
      <c r="C86" s="132" t="s">
        <v>421</v>
      </c>
      <c r="D86" s="65" t="s">
        <v>45</v>
      </c>
      <c r="E86" s="65" t="s">
        <v>422</v>
      </c>
      <c r="F86" s="123" t="s">
        <v>372</v>
      </c>
      <c r="G86" s="123" t="s">
        <v>118</v>
      </c>
      <c r="H86" s="123" t="s">
        <v>373</v>
      </c>
      <c r="I86" s="111">
        <v>2260990</v>
      </c>
      <c r="J86" s="124" t="s">
        <v>423</v>
      </c>
      <c r="K86" s="123" t="s">
        <v>424</v>
      </c>
      <c r="L86" s="140" t="s">
        <v>425</v>
      </c>
      <c r="M86" s="65" t="s">
        <v>426</v>
      </c>
      <c r="N86" s="1"/>
    </row>
    <row r="87" spans="1:14" customFormat="1" ht="97.2" x14ac:dyDescent="0.3">
      <c r="A87" s="121"/>
      <c r="B87" s="135"/>
      <c r="C87" s="136"/>
      <c r="D87" s="65" t="s">
        <v>427</v>
      </c>
      <c r="E87" s="65" t="s">
        <v>422</v>
      </c>
      <c r="F87" s="127"/>
      <c r="G87" s="127"/>
      <c r="H87" s="127"/>
      <c r="I87" s="122"/>
      <c r="J87" s="129"/>
      <c r="K87" s="127"/>
      <c r="L87" s="65" t="s">
        <v>428</v>
      </c>
      <c r="M87" s="65" t="s">
        <v>426</v>
      </c>
      <c r="N87" s="1"/>
    </row>
    <row r="88" spans="1:14" customFormat="1" ht="97.2" x14ac:dyDescent="0.3">
      <c r="A88" s="121"/>
      <c r="B88" s="135"/>
      <c r="C88" s="136"/>
      <c r="D88" s="65" t="s">
        <v>221</v>
      </c>
      <c r="E88" s="65" t="s">
        <v>429</v>
      </c>
      <c r="F88" s="127"/>
      <c r="G88" s="127"/>
      <c r="H88" s="127"/>
      <c r="I88" s="122"/>
      <c r="J88" s="129"/>
      <c r="K88" s="127"/>
      <c r="L88" s="65" t="s">
        <v>430</v>
      </c>
      <c r="M88" s="65" t="s">
        <v>426</v>
      </c>
      <c r="N88" s="1"/>
    </row>
    <row r="89" spans="1:14" customFormat="1" ht="97.2" x14ac:dyDescent="0.3">
      <c r="A89" s="110"/>
      <c r="B89" s="133"/>
      <c r="C89" s="134"/>
      <c r="D89" s="65" t="s">
        <v>213</v>
      </c>
      <c r="E89" s="65" t="s">
        <v>431</v>
      </c>
      <c r="F89" s="125"/>
      <c r="G89" s="125"/>
      <c r="H89" s="125"/>
      <c r="I89" s="112"/>
      <c r="J89" s="126"/>
      <c r="K89" s="125"/>
      <c r="L89" s="65" t="s">
        <v>432</v>
      </c>
      <c r="M89" s="65" t="s">
        <v>426</v>
      </c>
      <c r="N89" s="1"/>
    </row>
    <row r="90" spans="1:14" customFormat="1" ht="97.2" x14ac:dyDescent="0.3">
      <c r="A90" s="71" t="s">
        <v>419</v>
      </c>
      <c r="B90" s="137" t="s">
        <v>433</v>
      </c>
      <c r="C90" s="138" t="s">
        <v>434</v>
      </c>
      <c r="D90" s="65" t="s">
        <v>45</v>
      </c>
      <c r="E90" s="65" t="s">
        <v>435</v>
      </c>
      <c r="F90" s="128" t="s">
        <v>379</v>
      </c>
      <c r="G90" s="128" t="s">
        <v>436</v>
      </c>
      <c r="H90" s="128" t="s">
        <v>380</v>
      </c>
      <c r="I90" s="72">
        <v>30300</v>
      </c>
      <c r="J90" s="139" t="s">
        <v>437</v>
      </c>
      <c r="K90" s="128" t="s">
        <v>438</v>
      </c>
      <c r="L90" s="65" t="s">
        <v>439</v>
      </c>
      <c r="M90" s="128"/>
      <c r="N90" s="1"/>
    </row>
    <row r="91" spans="1:14" customFormat="1" ht="25.05" customHeight="1" x14ac:dyDescent="0.3">
      <c r="A91" s="98" t="s">
        <v>88</v>
      </c>
      <c r="B91" s="98"/>
      <c r="C91" s="98"/>
      <c r="D91" s="98"/>
      <c r="E91" s="98"/>
      <c r="F91" s="98"/>
      <c r="G91" s="98"/>
      <c r="H91" s="98"/>
      <c r="I91" s="22">
        <f>SUM(I92)</f>
        <v>10000</v>
      </c>
      <c r="J91" s="93"/>
      <c r="K91" s="93"/>
      <c r="L91" s="93"/>
      <c r="M91" s="93"/>
      <c r="N91" s="1"/>
    </row>
    <row r="92" spans="1:14" customFormat="1" ht="226.8" x14ac:dyDescent="0.3">
      <c r="A92" s="10" t="s">
        <v>119</v>
      </c>
      <c r="B92" s="11" t="s">
        <v>145</v>
      </c>
      <c r="C92" s="35" t="s">
        <v>120</v>
      </c>
      <c r="D92" s="11" t="s">
        <v>45</v>
      </c>
      <c r="E92" s="11" t="s">
        <v>143</v>
      </c>
      <c r="F92" s="11" t="s">
        <v>144</v>
      </c>
      <c r="G92" s="11" t="s">
        <v>118</v>
      </c>
      <c r="H92" s="11" t="s">
        <v>121</v>
      </c>
      <c r="I92" s="12">
        <v>10000</v>
      </c>
      <c r="J92" s="13" t="s">
        <v>122</v>
      </c>
      <c r="K92" s="11" t="s">
        <v>123</v>
      </c>
      <c r="L92" s="11" t="s">
        <v>124</v>
      </c>
      <c r="M92" s="11" t="s">
        <v>125</v>
      </c>
      <c r="N92" s="1"/>
    </row>
    <row r="93" spans="1:14" customFormat="1" ht="25.05" customHeight="1" x14ac:dyDescent="0.3">
      <c r="A93" s="98" t="s">
        <v>89</v>
      </c>
      <c r="B93" s="98"/>
      <c r="C93" s="98"/>
      <c r="D93" s="98"/>
      <c r="E93" s="98"/>
      <c r="F93" s="98"/>
      <c r="G93" s="98"/>
      <c r="H93" s="98"/>
      <c r="I93" s="22">
        <f>SUM(I94)</f>
        <v>0</v>
      </c>
      <c r="J93" s="93"/>
      <c r="K93" s="93"/>
      <c r="L93" s="93"/>
      <c r="M93" s="93"/>
      <c r="N93" s="1"/>
    </row>
    <row r="94" spans="1:14" customFormat="1" ht="25.05" customHeight="1" x14ac:dyDescent="0.3">
      <c r="A94" s="10"/>
      <c r="B94" s="11" t="s">
        <v>84</v>
      </c>
      <c r="C94" s="35"/>
      <c r="D94" s="11"/>
      <c r="E94" s="11"/>
      <c r="F94" s="11"/>
      <c r="G94" s="11"/>
      <c r="H94" s="11"/>
      <c r="I94" s="12"/>
      <c r="J94" s="13"/>
      <c r="K94" s="11"/>
      <c r="L94" s="11"/>
      <c r="M94" s="11"/>
      <c r="N94" s="1"/>
    </row>
    <row r="95" spans="1:14" customFormat="1" ht="25.05" customHeight="1" x14ac:dyDescent="0.3">
      <c r="A95" s="98" t="s">
        <v>90</v>
      </c>
      <c r="B95" s="98"/>
      <c r="C95" s="98"/>
      <c r="D95" s="98"/>
      <c r="E95" s="98"/>
      <c r="F95" s="98"/>
      <c r="G95" s="98"/>
      <c r="H95" s="98"/>
      <c r="I95" s="22">
        <f>SUM(I96)</f>
        <v>0</v>
      </c>
      <c r="J95" s="93"/>
      <c r="K95" s="93"/>
      <c r="L95" s="93"/>
      <c r="M95" s="93"/>
      <c r="N95" s="1"/>
    </row>
    <row r="96" spans="1:14" customFormat="1" ht="25.05" customHeight="1" x14ac:dyDescent="0.3">
      <c r="A96" s="10"/>
      <c r="B96" s="11" t="s">
        <v>84</v>
      </c>
      <c r="C96" s="35"/>
      <c r="D96" s="11"/>
      <c r="E96" s="11"/>
      <c r="F96" s="11"/>
      <c r="G96" s="11"/>
      <c r="H96" s="11"/>
      <c r="I96" s="12"/>
      <c r="J96" s="13"/>
      <c r="K96" s="11"/>
      <c r="L96" s="11"/>
      <c r="M96" s="11"/>
      <c r="N96" s="1"/>
    </row>
    <row r="97" spans="1:14" customFormat="1" ht="25.05" customHeight="1" x14ac:dyDescent="0.3">
      <c r="A97" s="113" t="s">
        <v>91</v>
      </c>
      <c r="B97" s="113"/>
      <c r="C97" s="113"/>
      <c r="D97" s="113"/>
      <c r="E97" s="113"/>
      <c r="F97" s="113"/>
      <c r="G97" s="113"/>
      <c r="H97" s="113"/>
      <c r="I97" s="34">
        <f>I98</f>
        <v>1171714</v>
      </c>
      <c r="J97" s="104"/>
      <c r="K97" s="104"/>
      <c r="L97" s="104"/>
      <c r="M97" s="104"/>
      <c r="N97" s="4"/>
    </row>
    <row r="98" spans="1:14" customFormat="1" ht="25.05" customHeight="1" x14ac:dyDescent="0.3">
      <c r="A98" s="103" t="s">
        <v>44</v>
      </c>
      <c r="B98" s="103"/>
      <c r="C98" s="103"/>
      <c r="D98" s="103"/>
      <c r="E98" s="103"/>
      <c r="F98" s="103"/>
      <c r="G98" s="103"/>
      <c r="H98" s="103"/>
      <c r="I98" s="34">
        <f>SUM(I99:I103)</f>
        <v>1171714</v>
      </c>
      <c r="J98" s="104"/>
      <c r="K98" s="104"/>
      <c r="L98" s="104"/>
      <c r="M98" s="104"/>
      <c r="N98" s="4"/>
    </row>
    <row r="99" spans="1:14" customFormat="1" ht="64.8" x14ac:dyDescent="0.3">
      <c r="A99" s="89" t="s">
        <v>147</v>
      </c>
      <c r="B99" s="85" t="s">
        <v>230</v>
      </c>
      <c r="C99" s="85" t="s">
        <v>230</v>
      </c>
      <c r="D99" s="48" t="s">
        <v>47</v>
      </c>
      <c r="E99" s="48" t="s">
        <v>231</v>
      </c>
      <c r="F99" s="85" t="s">
        <v>232</v>
      </c>
      <c r="G99" s="85" t="s">
        <v>233</v>
      </c>
      <c r="H99" s="85" t="s">
        <v>234</v>
      </c>
      <c r="I99" s="49">
        <v>0</v>
      </c>
      <c r="J99" s="85" t="s">
        <v>235</v>
      </c>
      <c r="K99" s="85" t="s">
        <v>236</v>
      </c>
      <c r="L99" s="48" t="s">
        <v>237</v>
      </c>
      <c r="M99" s="48" t="s">
        <v>238</v>
      </c>
      <c r="N99" s="4"/>
    </row>
    <row r="100" spans="1:14" customFormat="1" ht="130.05000000000001" customHeight="1" x14ac:dyDescent="0.3">
      <c r="A100" s="90"/>
      <c r="B100" s="86"/>
      <c r="C100" s="86"/>
      <c r="D100" s="48" t="s">
        <v>45</v>
      </c>
      <c r="E100" s="48" t="s">
        <v>239</v>
      </c>
      <c r="F100" s="86"/>
      <c r="G100" s="86"/>
      <c r="H100" s="86"/>
      <c r="I100" s="49">
        <v>1080000</v>
      </c>
      <c r="J100" s="86"/>
      <c r="K100" s="86"/>
      <c r="L100" s="48" t="s">
        <v>240</v>
      </c>
      <c r="M100" s="48" t="s">
        <v>241</v>
      </c>
      <c r="N100" s="1"/>
    </row>
    <row r="101" spans="1:14" customFormat="1" ht="130.05000000000001" customHeight="1" x14ac:dyDescent="0.3">
      <c r="A101" s="89" t="s">
        <v>147</v>
      </c>
      <c r="B101" s="85" t="s">
        <v>242</v>
      </c>
      <c r="C101" s="85" t="s">
        <v>242</v>
      </c>
      <c r="D101" s="48" t="s">
        <v>41</v>
      </c>
      <c r="E101" s="85" t="s">
        <v>243</v>
      </c>
      <c r="F101" s="85" t="s">
        <v>232</v>
      </c>
      <c r="G101" s="85" t="s">
        <v>233</v>
      </c>
      <c r="H101" s="85" t="s">
        <v>234</v>
      </c>
      <c r="I101" s="87">
        <v>56000</v>
      </c>
      <c r="J101" s="85" t="s">
        <v>244</v>
      </c>
      <c r="K101" s="85" t="s">
        <v>245</v>
      </c>
      <c r="L101" s="48" t="s">
        <v>246</v>
      </c>
      <c r="M101" s="85" t="s">
        <v>247</v>
      </c>
      <c r="N101" s="1"/>
    </row>
    <row r="102" spans="1:14" customFormat="1" ht="130.05000000000001" customHeight="1" x14ac:dyDescent="0.3">
      <c r="A102" s="90"/>
      <c r="B102" s="86"/>
      <c r="C102" s="86"/>
      <c r="D102" s="48" t="s">
        <v>45</v>
      </c>
      <c r="E102" s="86"/>
      <c r="F102" s="86"/>
      <c r="G102" s="86"/>
      <c r="H102" s="86"/>
      <c r="I102" s="88"/>
      <c r="J102" s="86"/>
      <c r="K102" s="86"/>
      <c r="L102" s="48" t="s">
        <v>248</v>
      </c>
      <c r="M102" s="86"/>
      <c r="N102" s="1"/>
    </row>
    <row r="103" spans="1:14" customFormat="1" ht="324" x14ac:dyDescent="0.3">
      <c r="A103" s="51" t="s">
        <v>147</v>
      </c>
      <c r="B103" s="48" t="s">
        <v>163</v>
      </c>
      <c r="C103" s="45" t="s">
        <v>164</v>
      </c>
      <c r="D103" s="48" t="s">
        <v>165</v>
      </c>
      <c r="E103" s="48" t="s">
        <v>249</v>
      </c>
      <c r="F103" s="48" t="s">
        <v>232</v>
      </c>
      <c r="G103" s="48" t="s">
        <v>250</v>
      </c>
      <c r="H103" s="48" t="s">
        <v>234</v>
      </c>
      <c r="I103" s="49">
        <v>35714</v>
      </c>
      <c r="J103" s="54" t="s">
        <v>167</v>
      </c>
      <c r="K103" s="48" t="s">
        <v>168</v>
      </c>
      <c r="L103" s="48" t="s">
        <v>169</v>
      </c>
      <c r="M103" s="48" t="s">
        <v>251</v>
      </c>
      <c r="N103" s="1"/>
    </row>
    <row r="104" spans="1:14" customFormat="1" ht="25.05" customHeight="1" x14ac:dyDescent="0.3">
      <c r="A104" s="114" t="s">
        <v>92</v>
      </c>
      <c r="B104" s="114"/>
      <c r="C104" s="114"/>
      <c r="D104" s="114"/>
      <c r="E104" s="114"/>
      <c r="F104" s="114"/>
      <c r="G104" s="114"/>
      <c r="H104" s="114"/>
      <c r="I104" s="23">
        <f>I105+I108+I110+I112+I114+I116+I118+I120+I122</f>
        <v>840</v>
      </c>
      <c r="J104" s="115"/>
      <c r="K104" s="115"/>
      <c r="L104" s="115"/>
      <c r="M104" s="115"/>
      <c r="N104" s="4"/>
    </row>
    <row r="105" spans="1:14" customFormat="1" ht="25.05" customHeight="1" x14ac:dyDescent="0.3">
      <c r="A105" s="100" t="s">
        <v>93</v>
      </c>
      <c r="B105" s="100"/>
      <c r="C105" s="100"/>
      <c r="D105" s="100"/>
      <c r="E105" s="100"/>
      <c r="F105" s="100"/>
      <c r="G105" s="100"/>
      <c r="H105" s="100"/>
      <c r="I105" s="33">
        <f>SUM(I106:I107)</f>
        <v>840</v>
      </c>
      <c r="J105" s="101"/>
      <c r="K105" s="101"/>
      <c r="L105" s="101"/>
      <c r="M105" s="101"/>
      <c r="N105" s="1"/>
    </row>
    <row r="106" spans="1:14" customFormat="1" ht="48.6" customHeight="1" x14ac:dyDescent="0.3">
      <c r="A106" s="117" t="s">
        <v>327</v>
      </c>
      <c r="B106" s="70" t="s">
        <v>328</v>
      </c>
      <c r="C106" s="69" t="s">
        <v>329</v>
      </c>
      <c r="D106" s="119" t="s">
        <v>330</v>
      </c>
      <c r="E106" s="70" t="s">
        <v>331</v>
      </c>
      <c r="F106" s="120" t="s">
        <v>332</v>
      </c>
      <c r="G106" s="70" t="s">
        <v>333</v>
      </c>
      <c r="H106" s="70" t="s">
        <v>334</v>
      </c>
      <c r="I106" s="24">
        <v>840</v>
      </c>
      <c r="J106" s="70" t="s">
        <v>335</v>
      </c>
      <c r="K106" s="70" t="s">
        <v>336</v>
      </c>
      <c r="L106" s="70" t="s">
        <v>337</v>
      </c>
      <c r="M106" s="70"/>
      <c r="N106" s="1"/>
    </row>
    <row r="107" spans="1:14" customFormat="1" ht="48.6" x14ac:dyDescent="0.3">
      <c r="A107" s="118"/>
      <c r="B107" s="70" t="s">
        <v>328</v>
      </c>
      <c r="C107" s="70" t="s">
        <v>338</v>
      </c>
      <c r="D107" s="119"/>
      <c r="E107" s="70" t="s">
        <v>339</v>
      </c>
      <c r="F107" s="120"/>
      <c r="G107" s="26"/>
      <c r="H107" s="26"/>
      <c r="I107" s="24">
        <v>0</v>
      </c>
      <c r="J107" s="70" t="s">
        <v>94</v>
      </c>
      <c r="K107" s="70" t="s">
        <v>336</v>
      </c>
      <c r="L107" s="70" t="s">
        <v>340</v>
      </c>
      <c r="M107" s="70" t="s">
        <v>341</v>
      </c>
      <c r="N107" s="1"/>
    </row>
    <row r="108" spans="1:14" customFormat="1" ht="25.05" customHeight="1" x14ac:dyDescent="0.3">
      <c r="A108" s="100" t="s">
        <v>102</v>
      </c>
      <c r="B108" s="100" t="s">
        <v>94</v>
      </c>
      <c r="C108" s="100"/>
      <c r="D108" s="100"/>
      <c r="E108" s="100"/>
      <c r="F108" s="100"/>
      <c r="G108" s="100"/>
      <c r="H108" s="100"/>
      <c r="I108" s="33">
        <f>SUM(I109)</f>
        <v>0</v>
      </c>
      <c r="J108" s="101"/>
      <c r="K108" s="101"/>
      <c r="L108" s="101"/>
      <c r="M108" s="101"/>
      <c r="N108" s="1"/>
    </row>
    <row r="109" spans="1:14" customFormat="1" ht="25.05" customHeight="1" x14ac:dyDescent="0.3">
      <c r="A109" s="46"/>
      <c r="B109" s="47" t="s">
        <v>94</v>
      </c>
      <c r="C109" s="28"/>
      <c r="D109" s="47"/>
      <c r="E109" s="47"/>
      <c r="F109" s="47"/>
      <c r="G109" s="47"/>
      <c r="H109" s="47"/>
      <c r="I109" s="24"/>
      <c r="J109" s="47"/>
      <c r="K109" s="47"/>
      <c r="L109" s="47"/>
      <c r="M109" s="47"/>
      <c r="N109" s="1"/>
    </row>
    <row r="110" spans="1:14" customFormat="1" ht="25.05" customHeight="1" x14ac:dyDescent="0.3">
      <c r="A110" s="100" t="s">
        <v>95</v>
      </c>
      <c r="B110" s="100" t="s">
        <v>94</v>
      </c>
      <c r="C110" s="100"/>
      <c r="D110" s="100"/>
      <c r="E110" s="100"/>
      <c r="F110" s="100"/>
      <c r="G110" s="100"/>
      <c r="H110" s="100"/>
      <c r="I110" s="33">
        <f>SUM(I111)</f>
        <v>0</v>
      </c>
      <c r="J110" s="101"/>
      <c r="K110" s="101"/>
      <c r="L110" s="101"/>
      <c r="M110" s="101"/>
      <c r="N110" s="1"/>
    </row>
    <row r="111" spans="1:14" customFormat="1" ht="25.05" customHeight="1" x14ac:dyDescent="0.3">
      <c r="A111" s="27"/>
      <c r="B111" s="25" t="s">
        <v>94</v>
      </c>
      <c r="C111" s="28"/>
      <c r="D111" s="25"/>
      <c r="E111" s="25"/>
      <c r="F111" s="25"/>
      <c r="G111" s="25"/>
      <c r="H111" s="25"/>
      <c r="I111" s="24"/>
      <c r="J111" s="25"/>
      <c r="K111" s="25"/>
      <c r="L111" s="25"/>
      <c r="M111" s="25"/>
      <c r="N111" s="1"/>
    </row>
    <row r="112" spans="1:14" customFormat="1" ht="25.05" customHeight="1" x14ac:dyDescent="0.3">
      <c r="A112" s="100" t="s">
        <v>96</v>
      </c>
      <c r="B112" s="100" t="s">
        <v>94</v>
      </c>
      <c r="C112" s="100"/>
      <c r="D112" s="100"/>
      <c r="E112" s="100"/>
      <c r="F112" s="100"/>
      <c r="G112" s="100"/>
      <c r="H112" s="100"/>
      <c r="I112" s="33">
        <f>SUM(I113)</f>
        <v>0</v>
      </c>
      <c r="J112" s="101"/>
      <c r="K112" s="101"/>
      <c r="L112" s="101"/>
      <c r="M112" s="101"/>
      <c r="N112" s="1"/>
    </row>
    <row r="113" spans="1:14" customFormat="1" ht="25.05" customHeight="1" x14ac:dyDescent="0.3">
      <c r="A113" s="27"/>
      <c r="B113" s="25" t="s">
        <v>94</v>
      </c>
      <c r="C113" s="28"/>
      <c r="D113" s="25"/>
      <c r="E113" s="25"/>
      <c r="F113" s="25"/>
      <c r="G113" s="25"/>
      <c r="H113" s="25"/>
      <c r="I113" s="24"/>
      <c r="J113" s="25"/>
      <c r="K113" s="25"/>
      <c r="L113" s="25"/>
      <c r="M113" s="25"/>
      <c r="N113" s="1"/>
    </row>
    <row r="114" spans="1:14" customFormat="1" ht="25.05" customHeight="1" x14ac:dyDescent="0.3">
      <c r="A114" s="100" t="s">
        <v>101</v>
      </c>
      <c r="B114" s="100"/>
      <c r="C114" s="100"/>
      <c r="D114" s="100"/>
      <c r="E114" s="100"/>
      <c r="F114" s="100"/>
      <c r="G114" s="100"/>
      <c r="H114" s="100"/>
      <c r="I114" s="33">
        <f>SUM(I115:I115)</f>
        <v>0</v>
      </c>
      <c r="J114" s="101"/>
      <c r="K114" s="101"/>
      <c r="L114" s="101"/>
      <c r="M114" s="101"/>
      <c r="N114" s="1"/>
    </row>
    <row r="115" spans="1:14" customFormat="1" ht="25.05" customHeight="1" x14ac:dyDescent="0.3">
      <c r="A115" s="29"/>
      <c r="B115" s="25" t="s">
        <v>94</v>
      </c>
      <c r="C115" s="28"/>
      <c r="D115" s="30"/>
      <c r="E115" s="13"/>
      <c r="F115" s="13"/>
      <c r="G115" s="30"/>
      <c r="H115" s="30"/>
      <c r="I115" s="31"/>
      <c r="J115" s="13"/>
      <c r="K115" s="13"/>
      <c r="L115" s="13"/>
      <c r="M115" s="30"/>
      <c r="N115" s="1"/>
    </row>
    <row r="116" spans="1:14" customFormat="1" ht="25.05" customHeight="1" x14ac:dyDescent="0.3">
      <c r="A116" s="100" t="s">
        <v>97</v>
      </c>
      <c r="B116" s="100" t="s">
        <v>94</v>
      </c>
      <c r="C116" s="100"/>
      <c r="D116" s="100"/>
      <c r="E116" s="100"/>
      <c r="F116" s="100"/>
      <c r="G116" s="100"/>
      <c r="H116" s="100"/>
      <c r="I116" s="33">
        <f>SUM(I117)</f>
        <v>0</v>
      </c>
      <c r="J116" s="101"/>
      <c r="K116" s="101"/>
      <c r="L116" s="101"/>
      <c r="M116" s="101"/>
      <c r="N116" s="1"/>
    </row>
    <row r="117" spans="1:14" customFormat="1" ht="25.05" customHeight="1" x14ac:dyDescent="0.3">
      <c r="A117" s="27"/>
      <c r="B117" s="25" t="s">
        <v>94</v>
      </c>
      <c r="C117" s="28"/>
      <c r="D117" s="25"/>
      <c r="E117" s="25"/>
      <c r="F117" s="25"/>
      <c r="G117" s="25"/>
      <c r="H117" s="25"/>
      <c r="I117" s="24"/>
      <c r="J117" s="25"/>
      <c r="K117" s="25"/>
      <c r="L117" s="25"/>
      <c r="M117" s="25"/>
      <c r="N117" s="1"/>
    </row>
    <row r="118" spans="1:14" customFormat="1" ht="25.05" customHeight="1" x14ac:dyDescent="0.3">
      <c r="A118" s="100" t="s">
        <v>98</v>
      </c>
      <c r="B118" s="100" t="s">
        <v>94</v>
      </c>
      <c r="C118" s="100"/>
      <c r="D118" s="100"/>
      <c r="E118" s="100"/>
      <c r="F118" s="100"/>
      <c r="G118" s="100"/>
      <c r="H118" s="100"/>
      <c r="I118" s="33">
        <f>SUM(I119)</f>
        <v>0</v>
      </c>
      <c r="J118" s="101"/>
      <c r="K118" s="101"/>
      <c r="L118" s="101"/>
      <c r="M118" s="101"/>
      <c r="N118" s="1"/>
    </row>
    <row r="119" spans="1:14" customFormat="1" ht="25.05" customHeight="1" x14ac:dyDescent="0.3">
      <c r="A119" s="27"/>
      <c r="B119" s="25" t="s">
        <v>84</v>
      </c>
      <c r="C119" s="28"/>
      <c r="D119" s="25"/>
      <c r="E119" s="25"/>
      <c r="F119" s="25"/>
      <c r="G119" s="25"/>
      <c r="H119" s="25"/>
      <c r="I119" s="24"/>
      <c r="J119" s="25"/>
      <c r="K119" s="25"/>
      <c r="L119" s="25"/>
      <c r="M119" s="25"/>
      <c r="N119" s="1"/>
    </row>
    <row r="120" spans="1:14" customFormat="1" ht="25.05" customHeight="1" x14ac:dyDescent="0.3">
      <c r="A120" s="100" t="s">
        <v>99</v>
      </c>
      <c r="B120" s="100" t="s">
        <v>94</v>
      </c>
      <c r="C120" s="100"/>
      <c r="D120" s="100"/>
      <c r="E120" s="100"/>
      <c r="F120" s="100"/>
      <c r="G120" s="100"/>
      <c r="H120" s="100"/>
      <c r="I120" s="33">
        <f>SUM(I121)</f>
        <v>0</v>
      </c>
      <c r="J120" s="101"/>
      <c r="K120" s="101"/>
      <c r="L120" s="101"/>
      <c r="M120" s="101"/>
      <c r="N120" s="1"/>
    </row>
    <row r="121" spans="1:14" customFormat="1" ht="25.05" customHeight="1" x14ac:dyDescent="0.3">
      <c r="A121" s="27"/>
      <c r="B121" s="25" t="s">
        <v>94</v>
      </c>
      <c r="C121" s="28"/>
      <c r="D121" s="25"/>
      <c r="E121" s="25"/>
      <c r="F121" s="25"/>
      <c r="G121" s="25"/>
      <c r="H121" s="25"/>
      <c r="I121" s="24"/>
      <c r="J121" s="25"/>
      <c r="K121" s="25"/>
      <c r="L121" s="25"/>
      <c r="M121" s="25"/>
      <c r="N121" s="1"/>
    </row>
    <row r="122" spans="1:14" customFormat="1" ht="25.05" customHeight="1" x14ac:dyDescent="0.3">
      <c r="A122" s="100" t="s">
        <v>100</v>
      </c>
      <c r="B122" s="100" t="s">
        <v>94</v>
      </c>
      <c r="C122" s="100"/>
      <c r="D122" s="100"/>
      <c r="E122" s="100"/>
      <c r="F122" s="100"/>
      <c r="G122" s="100"/>
      <c r="H122" s="100"/>
      <c r="I122" s="33">
        <f>SUM(I123:I123)</f>
        <v>0</v>
      </c>
      <c r="J122" s="101"/>
      <c r="K122" s="101"/>
      <c r="L122" s="101"/>
      <c r="M122" s="101"/>
      <c r="N122" s="1"/>
    </row>
    <row r="123" spans="1:14" customFormat="1" ht="25.05" customHeight="1" x14ac:dyDescent="0.3">
      <c r="A123" s="27"/>
      <c r="B123" s="25" t="s">
        <v>94</v>
      </c>
      <c r="C123" s="28"/>
      <c r="D123" s="32"/>
      <c r="E123" s="28"/>
      <c r="F123" s="25"/>
      <c r="G123" s="25"/>
      <c r="H123" s="25"/>
      <c r="I123" s="24"/>
      <c r="J123" s="25"/>
      <c r="K123" s="25"/>
      <c r="L123" s="25"/>
      <c r="M123" s="32"/>
      <c r="N123" s="1"/>
    </row>
    <row r="124" spans="1:14" customFormat="1" x14ac:dyDescent="0.3">
      <c r="A124" s="55" t="s">
        <v>16</v>
      </c>
      <c r="B124" s="56"/>
      <c r="C124" s="57"/>
      <c r="D124" s="57"/>
      <c r="E124" s="57"/>
      <c r="F124" s="57"/>
      <c r="G124" s="57"/>
      <c r="H124" s="57"/>
      <c r="I124" s="57"/>
      <c r="J124" s="57"/>
      <c r="K124" s="57"/>
      <c r="L124" s="57"/>
      <c r="M124" s="57"/>
      <c r="N124" s="1"/>
    </row>
    <row r="125" spans="1:14" customFormat="1" x14ac:dyDescent="0.3">
      <c r="A125" s="58" t="s">
        <v>17</v>
      </c>
      <c r="B125" s="116" t="s">
        <v>18</v>
      </c>
      <c r="C125" s="116"/>
      <c r="D125" s="116"/>
      <c r="E125" s="116"/>
      <c r="F125" s="116"/>
      <c r="G125" s="116"/>
      <c r="H125" s="116"/>
      <c r="I125" s="116"/>
      <c r="J125" s="116"/>
      <c r="K125" s="116"/>
      <c r="L125" s="116"/>
      <c r="M125" s="116"/>
      <c r="N125" s="1"/>
    </row>
    <row r="126" spans="1:14" customFormat="1" x14ac:dyDescent="0.3">
      <c r="A126" s="58" t="s">
        <v>19</v>
      </c>
      <c r="B126" s="116" t="s">
        <v>104</v>
      </c>
      <c r="C126" s="116"/>
      <c r="D126" s="116"/>
      <c r="E126" s="116"/>
      <c r="F126" s="116"/>
      <c r="G126" s="116"/>
      <c r="H126" s="116"/>
      <c r="I126" s="116"/>
      <c r="J126" s="116"/>
      <c r="K126" s="116"/>
      <c r="L126" s="116"/>
      <c r="M126" s="116"/>
      <c r="N126" s="1"/>
    </row>
    <row r="127" spans="1:14" customFormat="1" ht="31.95" customHeight="1" x14ac:dyDescent="0.3">
      <c r="A127" s="59" t="s">
        <v>20</v>
      </c>
      <c r="B127" s="102" t="s">
        <v>21</v>
      </c>
      <c r="C127" s="102"/>
      <c r="D127" s="102"/>
      <c r="E127" s="102"/>
      <c r="F127" s="102"/>
      <c r="G127" s="102"/>
      <c r="H127" s="102"/>
      <c r="I127" s="102"/>
      <c r="J127" s="102"/>
      <c r="K127" s="102"/>
      <c r="L127" s="102"/>
      <c r="M127" s="102"/>
      <c r="N127" s="1"/>
    </row>
    <row r="128" spans="1:14" customFormat="1" ht="16.8" customHeight="1" x14ac:dyDescent="0.3">
      <c r="A128" s="59" t="s">
        <v>22</v>
      </c>
      <c r="B128" s="97" t="s">
        <v>23</v>
      </c>
      <c r="C128" s="97"/>
      <c r="D128" s="97"/>
      <c r="E128" s="97"/>
      <c r="F128" s="97"/>
      <c r="G128" s="97"/>
      <c r="H128" s="97"/>
      <c r="I128" s="97"/>
      <c r="J128" s="97"/>
      <c r="K128" s="97"/>
      <c r="L128" s="97"/>
      <c r="M128" s="97"/>
      <c r="N128" s="1"/>
    </row>
    <row r="129" spans="1:14" customFormat="1" x14ac:dyDescent="0.3">
      <c r="A129" s="59" t="s">
        <v>24</v>
      </c>
      <c r="B129" s="57" t="s">
        <v>25</v>
      </c>
      <c r="C129" s="57"/>
      <c r="D129" s="57"/>
      <c r="E129" s="60"/>
      <c r="F129" s="60"/>
      <c r="G129" s="60"/>
      <c r="H129" s="60"/>
      <c r="I129" s="60"/>
      <c r="J129" s="60"/>
      <c r="K129" s="60"/>
      <c r="L129" s="60"/>
      <c r="M129" s="60"/>
      <c r="N129" s="1"/>
    </row>
    <row r="130" spans="1:14" customFormat="1" x14ac:dyDescent="0.3">
      <c r="A130" s="59" t="s">
        <v>26</v>
      </c>
      <c r="B130" s="57" t="s">
        <v>27</v>
      </c>
      <c r="C130" s="57"/>
      <c r="D130" s="61"/>
      <c r="E130" s="62"/>
      <c r="F130" s="62"/>
      <c r="G130" s="62"/>
      <c r="H130" s="62"/>
      <c r="I130" s="62"/>
      <c r="J130" s="60"/>
      <c r="K130" s="60"/>
      <c r="L130" s="60"/>
      <c r="M130" s="60"/>
      <c r="N130" s="1"/>
    </row>
    <row r="131" spans="1:14" customFormat="1" ht="31.95" customHeight="1" x14ac:dyDescent="0.3">
      <c r="A131" s="59" t="s">
        <v>28</v>
      </c>
      <c r="B131" s="97" t="s">
        <v>29</v>
      </c>
      <c r="C131" s="97"/>
      <c r="D131" s="97"/>
      <c r="E131" s="97"/>
      <c r="F131" s="97"/>
      <c r="G131" s="97"/>
      <c r="H131" s="97"/>
      <c r="I131" s="97"/>
      <c r="J131" s="97"/>
      <c r="K131" s="97"/>
      <c r="L131" s="97"/>
      <c r="M131" s="97"/>
      <c r="N131" s="1"/>
    </row>
    <row r="132" spans="1:14" customFormat="1" x14ac:dyDescent="0.3">
      <c r="A132" s="59" t="s">
        <v>30</v>
      </c>
      <c r="B132" s="55" t="s">
        <v>31</v>
      </c>
      <c r="C132" s="57"/>
      <c r="D132" s="57"/>
      <c r="E132" s="57"/>
      <c r="F132" s="57"/>
      <c r="G132" s="57"/>
      <c r="H132" s="57"/>
      <c r="I132" s="57"/>
      <c r="J132" s="57"/>
      <c r="K132" s="57"/>
      <c r="L132" s="57"/>
      <c r="M132" s="57"/>
      <c r="N132" s="1"/>
    </row>
  </sheetData>
  <mergeCells count="162">
    <mergeCell ref="M84:M85"/>
    <mergeCell ref="A86:A89"/>
    <mergeCell ref="B86:B89"/>
    <mergeCell ref="C86:C89"/>
    <mergeCell ref="F86:F89"/>
    <mergeCell ref="G86:G89"/>
    <mergeCell ref="H86:H89"/>
    <mergeCell ref="I86:I89"/>
    <mergeCell ref="J86:J89"/>
    <mergeCell ref="K86:K89"/>
    <mergeCell ref="A84:A85"/>
    <mergeCell ref="B84:B85"/>
    <mergeCell ref="C84:C85"/>
    <mergeCell ref="F84:F85"/>
    <mergeCell ref="G84:G85"/>
    <mergeCell ref="H84:H85"/>
    <mergeCell ref="I84:I85"/>
    <mergeCell ref="J84:J85"/>
    <mergeCell ref="K84:K85"/>
    <mergeCell ref="F80:F81"/>
    <mergeCell ref="G80:G81"/>
    <mergeCell ref="H80:H81"/>
    <mergeCell ref="I80:I81"/>
    <mergeCell ref="J80:J81"/>
    <mergeCell ref="K80:K81"/>
    <mergeCell ref="M80:M81"/>
    <mergeCell ref="A82:A83"/>
    <mergeCell ref="B82:B83"/>
    <mergeCell ref="C82:C83"/>
    <mergeCell ref="F82:F83"/>
    <mergeCell ref="G82:G83"/>
    <mergeCell ref="H82:H83"/>
    <mergeCell ref="I82:I83"/>
    <mergeCell ref="J82:J83"/>
    <mergeCell ref="K82:K83"/>
    <mergeCell ref="M82:M83"/>
    <mergeCell ref="A76:A77"/>
    <mergeCell ref="B76:B77"/>
    <mergeCell ref="C76:C77"/>
    <mergeCell ref="F76:F77"/>
    <mergeCell ref="G76:G77"/>
    <mergeCell ref="H76:H77"/>
    <mergeCell ref="I76:I77"/>
    <mergeCell ref="J76:J77"/>
    <mergeCell ref="K76:K77"/>
    <mergeCell ref="M76:M77"/>
    <mergeCell ref="A78:A79"/>
    <mergeCell ref="B78:B79"/>
    <mergeCell ref="C78:C79"/>
    <mergeCell ref="F78:F79"/>
    <mergeCell ref="G78:G79"/>
    <mergeCell ref="H78:H79"/>
    <mergeCell ref="I78:I79"/>
    <mergeCell ref="J78:J79"/>
    <mergeCell ref="K78:K79"/>
    <mergeCell ref="M78:M79"/>
    <mergeCell ref="A80:A81"/>
    <mergeCell ref="B80:B81"/>
    <mergeCell ref="C80:C81"/>
    <mergeCell ref="B131:M131"/>
    <mergeCell ref="A97:H97"/>
    <mergeCell ref="J97:M97"/>
    <mergeCell ref="A104:H104"/>
    <mergeCell ref="J104:M104"/>
    <mergeCell ref="B125:M125"/>
    <mergeCell ref="B126:M126"/>
    <mergeCell ref="A116:H116"/>
    <mergeCell ref="A106:A107"/>
    <mergeCell ref="D106:D107"/>
    <mergeCell ref="F106:F107"/>
    <mergeCell ref="J116:M116"/>
    <mergeCell ref="A118:H118"/>
    <mergeCell ref="J118:M118"/>
    <mergeCell ref="A120:H120"/>
    <mergeCell ref="J120:M120"/>
    <mergeCell ref="A110:H110"/>
    <mergeCell ref="J110:M110"/>
    <mergeCell ref="A22:H22"/>
    <mergeCell ref="J22:M22"/>
    <mergeCell ref="A39:H39"/>
    <mergeCell ref="J39:M39"/>
    <mergeCell ref="A37:H37"/>
    <mergeCell ref="A91:H91"/>
    <mergeCell ref="J91:M91"/>
    <mergeCell ref="A93:H93"/>
    <mergeCell ref="J93:M93"/>
    <mergeCell ref="M101:M102"/>
    <mergeCell ref="A101:A102"/>
    <mergeCell ref="A112:H112"/>
    <mergeCell ref="J112:M112"/>
    <mergeCell ref="A114:H114"/>
    <mergeCell ref="J114:M114"/>
    <mergeCell ref="A98:H98"/>
    <mergeCell ref="J98:M98"/>
    <mergeCell ref="J73:M73"/>
    <mergeCell ref="K52:K54"/>
    <mergeCell ref="B128:M128"/>
    <mergeCell ref="J57:M57"/>
    <mergeCell ref="A60:H60"/>
    <mergeCell ref="J60:M60"/>
    <mergeCell ref="A57:H57"/>
    <mergeCell ref="A59:H59"/>
    <mergeCell ref="J59:M59"/>
    <mergeCell ref="A108:H108"/>
    <mergeCell ref="J108:M108"/>
    <mergeCell ref="J67:M67"/>
    <mergeCell ref="A69:H69"/>
    <mergeCell ref="J69:M69"/>
    <mergeCell ref="A71:H71"/>
    <mergeCell ref="J71:M71"/>
    <mergeCell ref="A122:H122"/>
    <mergeCell ref="J122:M122"/>
    <mergeCell ref="A61:H61"/>
    <mergeCell ref="J61:M61"/>
    <mergeCell ref="A67:H67"/>
    <mergeCell ref="A105:H105"/>
    <mergeCell ref="J105:M105"/>
    <mergeCell ref="A73:H73"/>
    <mergeCell ref="B127:M127"/>
    <mergeCell ref="A95:H95"/>
    <mergeCell ref="A1:M1"/>
    <mergeCell ref="A2:M2"/>
    <mergeCell ref="A3:M3"/>
    <mergeCell ref="A7:H7"/>
    <mergeCell ref="J7:M7"/>
    <mergeCell ref="A6:H6"/>
    <mergeCell ref="J6:M6"/>
    <mergeCell ref="A11:H11"/>
    <mergeCell ref="J11:M11"/>
    <mergeCell ref="M17:M18"/>
    <mergeCell ref="A17:A18"/>
    <mergeCell ref="C17:C18"/>
    <mergeCell ref="F17:F18"/>
    <mergeCell ref="G17:G18"/>
    <mergeCell ref="H17:H18"/>
    <mergeCell ref="J17:J18"/>
    <mergeCell ref="K17:K18"/>
    <mergeCell ref="A99:A100"/>
    <mergeCell ref="B99:B100"/>
    <mergeCell ref="C99:C100"/>
    <mergeCell ref="F99:F100"/>
    <mergeCell ref="G99:G100"/>
    <mergeCell ref="H99:H100"/>
    <mergeCell ref="J99:J100"/>
    <mergeCell ref="K99:K100"/>
    <mergeCell ref="J37:M37"/>
    <mergeCell ref="A49:H49"/>
    <mergeCell ref="J49:M49"/>
    <mergeCell ref="A55:H55"/>
    <mergeCell ref="J55:M55"/>
    <mergeCell ref="A51:H51"/>
    <mergeCell ref="J51:M51"/>
    <mergeCell ref="J95:M95"/>
    <mergeCell ref="B101:B102"/>
    <mergeCell ref="C101:C102"/>
    <mergeCell ref="E101:E102"/>
    <mergeCell ref="F101:F102"/>
    <mergeCell ref="G101:G102"/>
    <mergeCell ref="H101:H102"/>
    <mergeCell ref="J101:J102"/>
    <mergeCell ref="K101:K102"/>
    <mergeCell ref="I101:I102"/>
  </mergeCells>
  <phoneticPr fontId="21" type="noConversion"/>
  <printOptions horizontalCentered="1"/>
  <pageMargins left="0.39370078740157483" right="0.39370078740157483" top="0.39370078740157483" bottom="0.39370078740157483" header="0.47244094488188981" footer="3.937007874015748E-2"/>
  <pageSetup paperSize="9" scale="80" fitToHeight="100" orientation="landscape" blackAndWhite="1" r:id="rId1"/>
  <headerFooter alignWithMargins="0">
    <oddFooter>&amp;C&amp;"標楷體,標準"&amp;14&amp;P</oddFooter>
  </headerFooter>
  <rowBreaks count="4" manualBreakCount="4">
    <brk id="50" max="12" man="1"/>
    <brk id="58" max="12" man="1"/>
    <brk id="77" max="12" man="1"/>
    <brk id="96"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3</vt:i4>
      </vt:variant>
    </vt:vector>
  </HeadingPairs>
  <TitlesOfParts>
    <vt:vector size="5" baseType="lpstr">
      <vt:lpstr>季報</vt:lpstr>
      <vt:lpstr>月報</vt:lpstr>
      <vt:lpstr>月報!Print_Area</vt:lpstr>
      <vt:lpstr>季報!Print_Area</vt:lpstr>
      <vt:lpstr>月報!Print_Titles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公務預算處一般政務科柯亭劭</dc:creator>
  <cp:lastModifiedBy>黃筱庭</cp:lastModifiedBy>
  <cp:lastPrinted>2023-07-13T03:00:59Z</cp:lastPrinted>
  <dcterms:created xsi:type="dcterms:W3CDTF">2020-11-02T02:13:46Z</dcterms:created>
  <dcterms:modified xsi:type="dcterms:W3CDTF">2023-07-13T03:01:01Z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