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月季報(單位.基金.財團法人)\112宣導月報及季報\11203及Q1\"/>
    </mc:Choice>
  </mc:AlternateContent>
  <xr:revisionPtr revIDLastSave="0" documentId="13_ncr:1_{36821943-B89E-4DF0-8409-888346B7DD96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季報" sheetId="2" r:id="rId1"/>
  </sheets>
  <definedNames>
    <definedName name="_xlnm.Print_Area" localSheetId="0">季報!$A$1:$M$177</definedName>
    <definedName name="_xlnm.Print_Titles" localSheetId="0">季報!$1:$5</definedName>
  </definedNames>
  <calcPr calcId="191029"/>
</workbook>
</file>

<file path=xl/calcChain.xml><?xml version="1.0" encoding="utf-8"?>
<calcChain xmlns="http://schemas.openxmlformats.org/spreadsheetml/2006/main">
  <c r="I153" i="2" l="1"/>
  <c r="I151" i="2"/>
  <c r="I7" i="2" l="1"/>
  <c r="I145" i="2" l="1"/>
  <c r="I142" i="2"/>
  <c r="I167" i="2"/>
  <c r="I165" i="2"/>
  <c r="I163" i="2"/>
  <c r="I161" i="2"/>
  <c r="I159" i="2"/>
  <c r="I157" i="2"/>
  <c r="I155" i="2"/>
  <c r="I150" i="2"/>
  <c r="I149" i="2" l="1"/>
  <c r="I141" i="2"/>
  <c r="I96" i="2"/>
  <c r="I87" i="2"/>
  <c r="I86" i="2" s="1"/>
  <c r="I85" i="2" l="1"/>
  <c r="I26" i="2"/>
  <c r="I83" i="2"/>
  <c r="I81" i="2"/>
  <c r="I71" i="2"/>
  <c r="I69" i="2"/>
  <c r="I51" i="2"/>
  <c r="I49" i="2"/>
  <c r="I11" i="2"/>
  <c r="I6" i="2" l="1"/>
</calcChain>
</file>

<file path=xl/sharedStrings.xml><?xml version="1.0" encoding="utf-8"?>
<sst xmlns="http://schemas.openxmlformats.org/spreadsheetml/2006/main" count="1151" uniqueCount="463">
  <si>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</si>
  <si>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</si>
  <si>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</si>
  <si>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</si>
  <si>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</si>
  <si>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</si>
  <si>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</si>
  <si>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</si>
  <si>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</si>
  <si>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</si>
  <si>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</si>
  <si>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</si>
  <si>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</si>
  <si>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</si>
  <si>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</si>
  <si>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</si>
  <si>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</si>
  <si>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</si>
  <si>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</si>
  <si>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</si>
  <si>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</si>
  <si>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</si>
  <si>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</si>
  <si>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</si>
  <si>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</si>
  <si>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</si>
  <si>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</si>
  <si>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</si>
  <si>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</si>
  <si>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</si>
  <si>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</si>
  <si>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t>內政部主管</t>
    <phoneticPr fontId="14" type="noConversion"/>
  </si>
  <si>
    <t>內政部</t>
  </si>
  <si>
    <t>旅外國人戶籍遷出遷入登記宣導</t>
  </si>
  <si>
    <t>廣播媒體</t>
  </si>
  <si>
    <t>112.1.6</t>
  </si>
  <si>
    <t>戶政司</t>
  </si>
  <si>
    <t>使民眾瞭解戶籍法有關出境遷出及返國遷入登記之相關規定，俾利維護權益。</t>
  </si>
  <si>
    <t>警察廣播電臺</t>
  </si>
  <si>
    <t>公益託播</t>
  </si>
  <si>
    <t>內政部</t>
    <phoneticPr fontId="15" type="noConversion"/>
  </si>
  <si>
    <t>營建署及所屬</t>
    <phoneticPr fontId="15" type="noConversion"/>
  </si>
  <si>
    <t>營建署</t>
  </si>
  <si>
    <t>臺灣國家公園臉書粉絲專頁維運</t>
  </si>
  <si>
    <t>112年臺灣國家公園入口網站及社群經營維運案</t>
  </si>
  <si>
    <t>網路媒體</t>
  </si>
  <si>
    <t>112.01.03-112.12.15(涵蓋期程)
112.01.03-112.11.30(辦理期程)</t>
  </si>
  <si>
    <t>國家公園組</t>
  </si>
  <si>
    <t>總預算</t>
  </si>
  <si>
    <t>公園規劃業務</t>
  </si>
  <si>
    <t>嘉仕合科技股份有限公司</t>
  </si>
  <si>
    <t>推廣國家公園理念及活動宣導</t>
  </si>
  <si>
    <t>臺灣國家公園臉書粉絲專頁</t>
  </si>
  <si>
    <t>墾丁國家公園管理處</t>
  </si>
  <si>
    <t>節目名稱：傾聽自然-環境和生態新聞-我們不知道的事</t>
  </si>
  <si>
    <t>112年墾丁國家園永續發展宣導Podcast製播計畫</t>
  </si>
  <si>
    <t>112.01.06</t>
  </si>
  <si>
    <t>解說教育課</t>
  </si>
  <si>
    <t>墾丁國家公園經營管理</t>
  </si>
  <si>
    <t>李可(林○華)</t>
  </si>
  <si>
    <t>藉無遠弗屆的網路，宣導正確之國家公園理念與生態保育知識，俾確保環境永續發展。</t>
  </si>
  <si>
    <t>Podcast</t>
  </si>
  <si>
    <t>節目名稱：傾聽自然-從珊瑚到海膽-專訪宋克義老師</t>
  </si>
  <si>
    <t>112.01.22</t>
  </si>
  <si>
    <t>太魯閣國家公園管理處</t>
  </si>
  <si>
    <t>112年春節交通管制及免費遊園專車資訊宣導事項</t>
  </si>
  <si>
    <t>平面媒體</t>
  </si>
  <si>
    <t>112.1.21-112.1.25(涵蓋期程)
112.1.21(刊登1次)</t>
  </si>
  <si>
    <t>解說課</t>
  </si>
  <si>
    <t>太魯閣國家公園經營管理</t>
  </si>
  <si>
    <t>更生日報社股份有限公司</t>
  </si>
  <si>
    <t>春節假期交通管制事項，藉以疏導交通並維護遊客安全。</t>
  </si>
  <si>
    <t>更生日報新春快報</t>
  </si>
  <si>
    <t>112年春節交通管制及免費遊園專車資訊宣導影片製作及託播</t>
  </si>
  <si>
    <t>電視媒體</t>
  </si>
  <si>
    <t>112.1.14-112.1.25(涵蓋期程)
每日播出8次</t>
  </si>
  <si>
    <t>洄瀾有線電視股份有限公司</t>
  </si>
  <si>
    <t>洄瀾及東亞有線電視台</t>
  </si>
  <si>
    <t>金門國家公園管理處</t>
  </si>
  <si>
    <t>宣導國家公園理念及環境保育目的</t>
  </si>
  <si>
    <t>112年新春拜年賀歲暨麥動金門、古崗梁山影片步道影片節目帶播映宣導</t>
  </si>
  <si>
    <t>112.1.21-112.1.26(涵蓋期程)
每日13:00~14:00(播出時間)</t>
  </si>
  <si>
    <t>金門國家公園經營管理</t>
  </si>
  <si>
    <t>名城事業股份有限公司</t>
  </si>
  <si>
    <t>宣導國家公園保育理念、解說教育與環境教育活動宣導與推廣</t>
  </si>
  <si>
    <t>名城地方資訊頻道</t>
  </si>
  <si>
    <t>111年前瞻基礎建設計畫-提升道路品質計畫「樂活街道自在同行」廣播推展</t>
  </si>
  <si>
    <t>111.08.24-113.02.25
(涵蓋期程，不包含機關審查時間)
111.09.22-112.1.31(撥出時間)(每周播放2則)</t>
  </si>
  <si>
    <t>道路工程組</t>
  </si>
  <si>
    <t>城鄉建設-提升道路品質計畫</t>
  </si>
  <si>
    <t>正聲廣播股份有限公司</t>
  </si>
  <si>
    <t>正聲廣播電台</t>
  </si>
  <si>
    <t>正聲APP、正聲&amp;主持人臉書粉絲團</t>
  </si>
  <si>
    <t>內政部主管公務預算合計</t>
    <phoneticPr fontId="15" type="noConversion"/>
  </si>
  <si>
    <t>警政署及所屬</t>
    <phoneticPr fontId="15" type="noConversion"/>
  </si>
  <si>
    <t>消防署及所屬</t>
    <phoneticPr fontId="15" type="noConversion"/>
  </si>
  <si>
    <t>消防署</t>
  </si>
  <si>
    <t>住宅用火災警報器宣導</t>
  </si>
  <si>
    <t>107年防災宣導媒體通路採購案</t>
  </si>
  <si>
    <t>112.1.1-112.1.31
(播出期間)</t>
  </si>
  <si>
    <t>火災預防組</t>
  </si>
  <si>
    <t>宣導安裝住宅用火災警報器的重要性，以降低火災所帶來之傷亡</t>
  </si>
  <si>
    <t>華視、民視、台視、中視</t>
  </si>
  <si>
    <t>公益託播(影片為107年製作)</t>
  </si>
  <si>
    <t>防範爐火烹調火災宣導</t>
  </si>
  <si>
    <t>109年防災宣導媒體通路採購案</t>
  </si>
  <si>
    <t>宣導防範爐火烹調火災的重要性，以降低火災所帶來之傷亡</t>
  </si>
  <si>
    <t>公益託播(影片為109年製作)</t>
  </si>
  <si>
    <t>防範電氣火災宣導</t>
  </si>
  <si>
    <t>111年防災宣導媒體採購案</t>
  </si>
  <si>
    <t>宣導防範電氣火災的重要性，以降低火災所帶來之傷亡</t>
  </si>
  <si>
    <t>公益託播(影片為111年製作)</t>
  </si>
  <si>
    <t>火場生存術</t>
  </si>
  <si>
    <t>內政部消防署「火場逃生教育宣導影片製作」採購案</t>
  </si>
  <si>
    <t>宣導正確的避難逃生觀念，以降低火災所帶來之傷亡</t>
  </si>
  <si>
    <t>防震宣導-有備無患臨震不亂</t>
  </si>
  <si>
    <t>105年防災宣導媒體通路採購案</t>
  </si>
  <si>
    <t>災害管理組</t>
  </si>
  <si>
    <t>提升民眾防震知識，以維護生命安全</t>
  </si>
  <si>
    <t>華視、民視、台視、中視、原住民族電視台</t>
  </si>
  <si>
    <t>公益託播(影片為105年製作)</t>
  </si>
  <si>
    <t>防範一氧化碳中毒宣導</t>
  </si>
  <si>
    <t>危險物品管理組</t>
  </si>
  <si>
    <t>特於氣溫較低之月份強化民眾防範一氧化碳中毒觀念，以減少中毒事故發生</t>
  </si>
  <si>
    <t>中央警察大學</t>
    <phoneticPr fontId="15" type="noConversion"/>
  </si>
  <si>
    <t>役政署</t>
    <phoneticPr fontId="15" type="noConversion"/>
  </si>
  <si>
    <t xml:space="preserve">防災虛擬體驗館網頁宣導 </t>
  </si>
  <si>
    <t>「智慧防災教育-民眾防災虛擬體驗課程第二期設計擴充及推廣案」</t>
  </si>
  <si>
    <t>綜合企劃組</t>
  </si>
  <si>
    <t>數位建設-推廣數位公益服務</t>
  </si>
  <si>
    <t>光陣三維科技股份有限公司</t>
  </si>
  <si>
    <t>宣導消防防災虛擬體驗館，運用AR、VR及MR提供民眾科技防災新體驗</t>
  </si>
  <si>
    <t>Facebook廣告</t>
  </si>
  <si>
    <t>消防防災虛擬體驗館提醒民眾防範CO中毒</t>
  </si>
  <si>
    <t>前瞻基礎建設計畫第3期特別預算</t>
    <phoneticPr fontId="15" type="noConversion"/>
  </si>
  <si>
    <t>無</t>
    <phoneticPr fontId="14" type="noConversion"/>
  </si>
  <si>
    <t>逾期停(居)留外來人口安心接種COVID-19公費疫苗專案(海報製作電子檔)</t>
  </si>
  <si>
    <t>國際及執法事務組</t>
  </si>
  <si>
    <t>入出國及移民管理業務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</si>
  <si>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</si>
  <si>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</si>
  <si>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全國各廣播電臺</t>
  </si>
  <si>
    <t>移民署</t>
    <phoneticPr fontId="15" type="noConversion"/>
  </si>
  <si>
    <t>建築研究所</t>
    <phoneticPr fontId="15" type="noConversion"/>
  </si>
  <si>
    <t>空中勤務總隊</t>
    <phoneticPr fontId="15" type="noConversion"/>
  </si>
  <si>
    <t>警政署</t>
  </si>
  <si>
    <t>車禍現場拍照錄影五原則</t>
  </si>
  <si>
    <t>製作「車禍現場拍照錄影五原則」影片案</t>
  </si>
  <si>
    <t>交通組</t>
  </si>
  <si>
    <t>提供民眾正確交安資訊，強化政策溝通，提升宣導效益</t>
  </si>
  <si>
    <t>臺視、中視、華視、民視、原視</t>
  </si>
  <si>
    <t>遵守行人路權 路口大家安全</t>
  </si>
  <si>
    <t>製作「遵守行人路權路口大家安全」影片案</t>
  </si>
  <si>
    <t>交通事故Q&amp;A-當事人權益篇</t>
  </si>
  <si>
    <t>製作「交通事故Q&amp;A-當事人權益篇」影片案</t>
  </si>
  <si>
    <t>民眾檢舉交通違規新制</t>
  </si>
  <si>
    <t>製作「民眾檢舉交通違規新制」影片案</t>
  </si>
  <si>
    <t>加強重要節日安全維護工作
讓民眾安心快樂過好年</t>
  </si>
  <si>
    <t>112年加強重要節日安全維護工作宣導案</t>
  </si>
  <si>
    <t>112.1.9-112.1.31(涵蓋期程)</t>
  </si>
  <si>
    <t>公關室</t>
  </si>
  <si>
    <t>警政業務</t>
  </si>
  <si>
    <t>自由文化事業股份有限公司</t>
  </si>
  <si>
    <t>強化宣導「治安平穩、交通順暢、民眾安心」工作主軸及內容</t>
  </si>
  <si>
    <t>自由時報</t>
  </si>
  <si>
    <t>中國時報文化事業股份有限公司</t>
  </si>
  <si>
    <t>中國時報</t>
  </si>
  <si>
    <t>112.1.16-112.1.31(涵蓋期程)</t>
  </si>
  <si>
    <t>聯合報股份有限公司</t>
  </si>
  <si>
    <t>聯合報</t>
  </si>
  <si>
    <t>刑事警察局</t>
  </si>
  <si>
    <t>「孤毒的剪影」動畫短片</t>
  </si>
  <si>
    <t>製作「孤毒的剪影」動畫短片案</t>
  </si>
  <si>
    <t>預防科</t>
  </si>
  <si>
    <t>從家庭角度切入毒品議題，強化國人對毒品危害之認知</t>
  </si>
  <si>
    <t>「防制一頁式廣告詐騙」動畫宣導短片</t>
  </si>
  <si>
    <t>製作「防制一頁式廣告詐騙」動畫宣導短片案</t>
  </si>
  <si>
    <t>提升民眾對一頁式廣告詐騙手法認知及宣導預防之道</t>
  </si>
  <si>
    <t>犯罪預防宣導短片「防制假投資詐騙手法」(反詐騙)</t>
  </si>
  <si>
    <t>製作「防制假投資詐騙手法」(反詐騙)犯罪預防宣導短片案</t>
  </si>
  <si>
    <t>內政部主管非營業特種基金合計</t>
    <phoneticPr fontId="15" type="noConversion"/>
  </si>
  <si>
    <t>營建建設基金</t>
    <phoneticPr fontId="15" type="noConversion"/>
  </si>
  <si>
    <t xml:space="preserve"> 1.住宅基金</t>
    <phoneticPr fontId="15" type="noConversion"/>
  </si>
  <si>
    <t xml:space="preserve"> 2.新市鎮開發基金</t>
    <phoneticPr fontId="15" type="noConversion"/>
  </si>
  <si>
    <t>無</t>
    <phoneticPr fontId="15" type="noConversion"/>
  </si>
  <si>
    <t xml:space="preserve"> 3.中央都市更新基金</t>
    <phoneticPr fontId="15" type="noConversion"/>
  </si>
  <si>
    <t>實施平均地權基金</t>
    <phoneticPr fontId="15" type="noConversion"/>
  </si>
  <si>
    <t>新住民發展基金</t>
    <phoneticPr fontId="15" type="noConversion"/>
  </si>
  <si>
    <t>秘書室</t>
  </si>
  <si>
    <t>研發及產業訓儲替代役基金</t>
    <phoneticPr fontId="15" type="noConversion"/>
  </si>
  <si>
    <t>警察消防海巡移民空勤人員及協勤民力安全基金</t>
    <phoneticPr fontId="15" type="noConversion"/>
  </si>
  <si>
    <t>國土永續發展基金</t>
    <phoneticPr fontId="15" type="noConversion"/>
  </si>
  <si>
    <t>前瞻基礎建設計畫特別預算（第3期、第4期）</t>
    <phoneticPr fontId="15" type="noConversion"/>
  </si>
  <si>
    <t>內政部主管財團法人合計</t>
    <phoneticPr fontId="15" type="noConversion"/>
  </si>
  <si>
    <t>財團法人二二八事件紀念基金會</t>
    <phoneticPr fontId="14" type="noConversion"/>
  </si>
  <si>
    <t>財團法人二二八事件紀念基金會</t>
    <phoneticPr fontId="15" type="noConversion"/>
  </si>
  <si>
    <t>活動宣傳/
展覽宣傳</t>
  </si>
  <si>
    <t>LINE@生活圈之二二八國家紀念館</t>
  </si>
  <si>
    <t>網路媒體</t>
    <phoneticPr fontId="15" type="noConversion"/>
  </si>
  <si>
    <t>第一處及第二處</t>
    <phoneticPr fontId="15" type="noConversion"/>
  </si>
  <si>
    <t>財團法人預算</t>
  </si>
  <si>
    <t>勞務成本</t>
  </si>
  <si>
    <t>台灣連線股份有限公司</t>
  </si>
  <si>
    <t>增加訊息觸及率及來館人數。</t>
    <phoneticPr fontId="15" type="noConversion"/>
  </si>
  <si>
    <t>Line</t>
  </si>
  <si>
    <t>二二八國家紀念館Facebook</t>
    <phoneticPr fontId="15" type="noConversion"/>
  </si>
  <si>
    <t>無</t>
  </si>
  <si>
    <t>Facebook</t>
  </si>
  <si>
    <t>免費刊登</t>
    <phoneticPr fontId="15" type="noConversion"/>
  </si>
  <si>
    <t>財團法人中央營建技術顧問研究社</t>
    <phoneticPr fontId="14" type="noConversion"/>
  </si>
  <si>
    <t>財團法人臺灣營建研究院</t>
    <phoneticPr fontId="14" type="noConversion"/>
  </si>
  <si>
    <t>財團法人臺灣省義勇人員安全濟助基金會</t>
    <phoneticPr fontId="14" type="noConversion"/>
  </si>
  <si>
    <t>財團法人警察學術研究基金會</t>
    <phoneticPr fontId="14" type="noConversion"/>
  </si>
  <si>
    <t>財團法人義勇消防人員安全濟助基金會</t>
    <phoneticPr fontId="14" type="noConversion"/>
  </si>
  <si>
    <t>財團法人消防發展基金會</t>
    <phoneticPr fontId="14" type="noConversion"/>
  </si>
  <si>
    <t>財團法人台灣建築中心</t>
    <phoneticPr fontId="14" type="noConversion"/>
  </si>
  <si>
    <t>中華民國112年第1季</t>
    <phoneticPr fontId="14" type="noConversion"/>
  </si>
  <si>
    <t>112年全國孝行獎選拔活動起跑了！</t>
  </si>
  <si>
    <t>1.口播稿:112.2.6-112.2.12。
2.Call out訪問:112.2.10。</t>
  </si>
  <si>
    <t>民政司</t>
  </si>
  <si>
    <t>透過廣播媒體，提供孝行獎相關資訊並推廣大眾重視孝道，提升宣導效益。</t>
  </si>
  <si>
    <t>警察廣播電台</t>
  </si>
  <si>
    <t>購買靈骨塔位跟生前契約時，小心詐騙集團就在你身邊！</t>
  </si>
  <si>
    <t>1.口播稿:112.3.20-112.3.26。
2.Call out訪問:112.3.24。</t>
  </si>
  <si>
    <t>透過宣導「購買靈骨塔位跟生前契約時，小心詐騙集團就在你身邊！」主題，使民眾瞭解現行殯葬詐騙類型，以期提升民眾防詐意識及減少詐騙案件。</t>
  </si>
  <si>
    <t>公益托播</t>
  </si>
  <si>
    <t>本項總經費為430,000元，截至第1季共執行110,000元。</t>
  </si>
  <si>
    <t>111年度下水道政策行銷宣導委託專業服務案</t>
  </si>
  <si>
    <t>112.03.20</t>
  </si>
  <si>
    <t>下水道工程處</t>
  </si>
  <si>
    <t>下水道管理業務</t>
  </si>
  <si>
    <t>民視文化事業股份有限公司</t>
  </si>
  <si>
    <t>為讓各界了解下水道執行的政策理念、展現執行之階段成果，且讓民眾瞭解在中央與地方合作之下，已逐漸改善生活環境，翻轉民眾對於下水道建設之印象。</t>
  </si>
  <si>
    <t>1.本案契約總價5,100,000元，其中業務宣導經費2,574,757元，111年度已執行955,632元，112年度預計執行1,619,125元。
2.112年度預計辦理項目截至112年第1季已執行277,282元。</t>
  </si>
  <si>
    <t>節目名稱：傾聽自然-濕地和倒立的水母-探索濕地奧秘</t>
  </si>
  <si>
    <t>112.02.03</t>
  </si>
  <si>
    <t>節目名稱：傾聽自然-她說她要帶我到一個地方-槺林坪古道</t>
  </si>
  <si>
    <t>112.02.18</t>
  </si>
  <si>
    <t>節目名稱：傾聽自然-異地新知-香港的綠地薄扶林</t>
  </si>
  <si>
    <t>112年墾丁國家公園永續發展宣導Podcast製播計畫</t>
  </si>
  <si>
    <t>112.03.02</t>
  </si>
  <si>
    <t>節目名稱：傾聽自然-我和墾丁國家公園-專訪前營建署長林益厚</t>
  </si>
  <si>
    <t>112.03.16</t>
  </si>
  <si>
    <t>標題：「走遍陽明山」尋寶任務
內容：藉由16條步道活動，推廣登山教育、離線地圖使用及國家公園步道分級。</t>
  </si>
  <si>
    <t>陽明山步道系統活動設計案</t>
  </si>
  <si>
    <t>112.3.1-112.11.20(涵蓋期程)
112.3.1-112.11.20(播出時間)</t>
  </si>
  <si>
    <t>陽明山國家公園經營管理</t>
  </si>
  <si>
    <t>筆記網路股份有限公司</t>
  </si>
  <si>
    <t>健行筆記官網</t>
  </si>
  <si>
    <t>本案總經費為112,922元，截至第1季共執行12,547元。</t>
  </si>
  <si>
    <t>內政部營建署城鄉發展分署</t>
  </si>
  <si>
    <t>111年度許厝港濕地賞鳥節活動花絮</t>
  </si>
  <si>
    <t>111年度桃園市許厝港賞鳥季環境教育推廣暨淨海志工裝備提升計畫</t>
  </si>
  <si>
    <t>112.02.14上架，持續宣導。</t>
  </si>
  <si>
    <t>海岸復育課</t>
  </si>
  <si>
    <t>區域及都市規劃業務</t>
  </si>
  <si>
    <t>初頭整合行銷有限公司</t>
  </si>
  <si>
    <t>持續進行許厝港濕地賞鳥節活動行銷宣傳，讓民眾更加認識許厝港濕地候鳥及環境。</t>
  </si>
  <si>
    <t>許厝港濕地秘境Facebook貼文</t>
  </si>
  <si>
    <t>本案係活動花絮影片製作費100,000元。</t>
  </si>
  <si>
    <t>濕地日活動宣傳與紀實</t>
  </si>
  <si>
    <t>「2022濕地保育國際研習暨交流合作計畫」案</t>
  </si>
  <si>
    <t>112.01.10上架，持續宣導。</t>
  </si>
  <si>
    <t>中華民國綠野生態保育協會</t>
  </si>
  <si>
    <t>透過活動官網及相關單位平台宣傳濕地日活動內容，吸引濕地相關工作者參與2023濕地日活動並透過網路電子報刊登活動成果，宣傳濕地保育政策及相關活動資訊。</t>
  </si>
  <si>
    <t>2023濕地日活動網站、濕地保育國際交流合作計畫臉書粉絲專頁、濕地學會網站、景觀學會網站、國家重要濕地網站、8網聯播(Nownews、line、google、PChome、yahoo!新聞、蕃薯藤、尋夢好新聞、台灣好新聞)。</t>
  </si>
  <si>
    <t>陽明山國家公園管理處</t>
    <phoneticPr fontId="15" type="noConversion"/>
  </si>
  <si>
    <t>可以增加推動登山教育、離線地圖使用及國家公園步道分級等之曝光度。</t>
    <phoneticPr fontId="15" type="noConversion"/>
  </si>
  <si>
    <t>邀請社福團體、專家學者、政府部門共同推廣打造友善公共空間，伸張共共通行權，塑造以人為本優質生活空間</t>
    <phoneticPr fontId="14" type="noConversion"/>
  </si>
  <si>
    <t>本案總經費為980,000元，截至111年底已執行196,000元，餘保留至112年度繼續執行。截至112年第1季已繼續執行168,000元，本案合計已執行364,000元。</t>
    <phoneticPr fontId="14" type="noConversion"/>
  </si>
  <si>
    <t>112.1.1-112.3.31(播出時間)；663次(刊登次數)</t>
  </si>
  <si>
    <t>112.1.1-112.3.31(播出時間)；635次(刊登次數)</t>
  </si>
  <si>
    <t>112.1.1-112.3.31(播出時間)；742次(刊登次數)</t>
  </si>
  <si>
    <t>112.1.1-112.3.31(播出時間)；730次(刊登次數)</t>
  </si>
  <si>
    <t>國道公路
警察局</t>
  </si>
  <si>
    <t>高速公路行車安全宣導動畫</t>
  </si>
  <si>
    <t>105年度高速公路行車安全宣導動畫製作採購案</t>
  </si>
  <si>
    <t>105.12起持續宣導</t>
  </si>
  <si>
    <t>交通科</t>
  </si>
  <si>
    <t>飛力思創意廣告有限公司</t>
  </si>
  <si>
    <t>增進民眾對於高速公路行車安全認知，減少各類事故發生，實現國道行車安全、交通順暢願景</t>
  </si>
  <si>
    <t>國道公路警察局YouTube頻道、國道公路警察局Facebook粉絲專頁</t>
  </si>
  <si>
    <t>1.補揭露
2.交通部105年度院頒「道路交通秩序與交通安全改進方案」補助款</t>
  </si>
  <si>
    <t>交通安全宣導短片</t>
  </si>
  <si>
    <t>107年度交通安全宣導短片及平面文宣設計採購案</t>
  </si>
  <si>
    <t>107.12起持續宣導</t>
  </si>
  <si>
    <t>新視界整合行銷有限公司</t>
  </si>
  <si>
    <t>1.補揭露
2.交通部107年度院頒「道路交通秩序與交通安全改進方案」補助款
3.標案總金額36萬元，其中交通安全宣導短片經費33萬元</t>
  </si>
  <si>
    <t>108年度交通安全宣導短片及平面文宣設計採購案</t>
  </si>
  <si>
    <t>108.12起持續宣導</t>
  </si>
  <si>
    <t>聚暘新媒體國際股份有限公司</t>
  </si>
  <si>
    <t>1.補揭露
2.交通部108年度院頒「道路交通秩序與交通安全改進方案」補助款
3.標案總金額52萬2,950元，其中交通安全宣導短片經費48萬6,950元</t>
  </si>
  <si>
    <t>108年酒駕處罰新制宣導短片採購案</t>
  </si>
  <si>
    <t>1.補揭露
2.交通部108年度院頒「道路交通秩序與交通安全改進方案」補助款</t>
  </si>
  <si>
    <t>109年度交通安全宣導短片及平面文宣設計採購案</t>
  </si>
  <si>
    <t>109.12起持續宣導</t>
  </si>
  <si>
    <t>1.補揭露
2.交通部109年度院頒「道路交通秩序與交通安全改進方案」補助款
3.標案總金額34萬元，其中交通安全宣導短片經費32萬8,000元</t>
  </si>
  <si>
    <t>110年度交通安全宣導短片及平面文宣設計採購案</t>
  </si>
  <si>
    <t>110.12起持續宣導</t>
  </si>
  <si>
    <t>1.補揭露
2.交通部110年度院頒「道路交通秩序與交通安全改進方案」補助款
3.標案總金額47萬元，其中交通安全宣導短片經費46萬元</t>
  </si>
  <si>
    <t>112.1.1-112.3.31(播出時間)；835次(刊登次數)</t>
  </si>
  <si>
    <t>「美少女之解除設定」動畫宣導短片</t>
  </si>
  <si>
    <t>製作「美少女之解除設定」動畫宣導短片案</t>
  </si>
  <si>
    <t>112.2.1-112.3.31(播出時間)；666次(刊登次數)</t>
  </si>
  <si>
    <t>提升民眾對解除設定詐騙手法認知及宣導預防之道</t>
  </si>
  <si>
    <t>提升全民防詐意識及有效阻絕集團施詐管道</t>
  </si>
  <si>
    <t>112.1.1-112.1.31(播出時間)；131次(刊登次數)</t>
  </si>
  <si>
    <t>反毒星沙龍-炎亞綸</t>
  </si>
  <si>
    <t>製作「拿掉戒癮者標籤」(反毒)犯罪預防宣導短片案</t>
  </si>
  <si>
    <t>112.3.30上架持續宣導</t>
  </si>
  <si>
    <t>刑事警察業務</t>
  </si>
  <si>
    <t xml:space="preserve">1、晴空鳥國際有限公司
2、思必達企業有限公司
</t>
  </si>
  <si>
    <t>宣導撕掉戒癮者標籤，愛與包容新人生</t>
  </si>
  <si>
    <t>CIB局長室Facebook粉絲專頁、165全民防騙Facebook粉絲專頁、cib_tw Instagram官方帳號、內政部警政署刑事警察局CIB YouTube官方頻道、刑事警察局全球資訊網、165全民防騙網</t>
  </si>
  <si>
    <t>臺灣警察專科學校</t>
  </si>
  <si>
    <t>112年招生宣傳</t>
  </si>
  <si>
    <t>臺灣警察專科學校專42期招生電子媒體廣告宣傳案</t>
  </si>
  <si>
    <t>1、網路媒體
2、平面媒體</t>
  </si>
  <si>
    <t>1、112.2.1-112.2.7(播出時間)；總曝光數2,203,560次，總點擊數1,951次(刊登次數)
2、112.2.10(刊登時間)；1次(刊登次數)</t>
  </si>
  <si>
    <t>訓導處</t>
  </si>
  <si>
    <t>初級警察教育</t>
  </si>
  <si>
    <t>京展企業社</t>
  </si>
  <si>
    <t>強化臺灣警察專科學校專42期招生訊息宣傳，吸引有志從警學生報考該校，以電子媒體宣傳該校招生員額、報名日期、考試日期等資訊</t>
  </si>
  <si>
    <t>PChome、Hinet、Yahoo、The Taipei Post、新浪網、聯合報</t>
  </si>
  <si>
    <t>臺灣警察專科學校專42期招生宣傳短片網路推播案</t>
  </si>
  <si>
    <t>112.2.8-112.3.3(播出時間)；總曝光數414,314次，總點擊數190,135次(刊登次數)</t>
  </si>
  <si>
    <t>展元策略行銷科技有限公司</t>
  </si>
  <si>
    <t>112年度報考人數5,926人，約為錄取人數1,670人之3.54倍。</t>
  </si>
  <si>
    <t>1、FB影片廣告推文
2、Youtube片頭影音廣告
3、網路影音新聞串聯曝光
(含i-Media愛傳媒串、
yahoo新聞、LINE TODAY)</t>
  </si>
  <si>
    <t>臺灣警察專科學校專42期招生宣導案</t>
  </si>
  <si>
    <t>112.2.9、112.2.17-112.2.19(播出時間)；10次(刊登次數)</t>
  </si>
  <si>
    <t>112.2.18-112.3.3(播出時間)；總曝光數3,105,447次，總點擊數370,742次(刊登次數)</t>
  </si>
  <si>
    <t>莫非數位科技有限公司</t>
  </si>
  <si>
    <t>Google內容聯播網廣告</t>
  </si>
  <si>
    <t>112.2.1-112.2.28
(播出期間)</t>
  </si>
  <si>
    <t>112.3.1-112.3.31
(播出期間)</t>
  </si>
  <si>
    <t xml:space="preserve">防災虛擬體驗館網頁宣導 </t>
    <phoneticPr fontId="14" type="noConversion"/>
  </si>
  <si>
    <t>「智慧防災教育-民眾防災虛擬體驗課程第二期設計擴充及推廣案」</t>
    <phoneticPr fontId="14" type="noConversion"/>
  </si>
  <si>
    <t>112.1.18-112.1.23
(播出期間)</t>
    <phoneticPr fontId="14" type="noConversion"/>
  </si>
  <si>
    <t>宣導消防防災虛擬體驗館，運用AR、VR及MR提供民眾科技防災新體驗</t>
    <phoneticPr fontId="14" type="noConversion"/>
  </si>
  <si>
    <t>含廣告製作經費</t>
    <phoneticPr fontId="14" type="noConversion"/>
  </si>
  <si>
    <t>防災虛擬體驗館–防範CO中毒宣導</t>
    <phoneticPr fontId="14" type="noConversion"/>
  </si>
  <si>
    <t>112.1.30-112.2.3
(播出期間)</t>
    <phoneticPr fontId="14" type="noConversion"/>
  </si>
  <si>
    <t>112.2.2-112.2.7
(播出期間)</t>
    <phoneticPr fontId="14" type="noConversion"/>
  </si>
  <si>
    <t>前瞻基礎建設計畫第3期特別預算</t>
    <phoneticPr fontId="14" type="noConversion"/>
  </si>
  <si>
    <t>前瞻基礎建設計畫第3期特別預算</t>
    <phoneticPr fontId="15" type="noConversion"/>
  </si>
  <si>
    <t>逾期停(居)留外來人口安心接種疫苗宣導專案</t>
  </si>
  <si>
    <t>110.12.3-視疫情指揮中心防疫政策調整，截止期間另行公告(涵蓋期程)；112.1.1-112.1.31.(刊登期間)</t>
  </si>
  <si>
    <t>112.1.1-112.1.31(撥出期間)</t>
  </si>
  <si>
    <t>110.12.3-視疫情指揮中心防疫政策調整，截止期間另行公告(涵蓋期程)；112.2.1-112.2.28(刊登期間)</t>
  </si>
  <si>
    <t>112.2.1-112.2.28(撥出期間)</t>
  </si>
  <si>
    <t>110.12.3-視疫情指揮中心防疫政策調整，截止期間另行公告(涵蓋期程)；112.3.1-112.3.31(刊登期間)</t>
  </si>
  <si>
    <t>擴大查處逾期停(居)留外來人口宣導短片</t>
  </si>
  <si>
    <t>擴大查處逾期停(居)留外來人口宣導專案</t>
  </si>
  <si>
    <t>112.2.1-112.6.30(涵蓋期程)；112.3.1-112.3.31(撥出期間)</t>
  </si>
  <si>
    <t>藉由電視媒體及網路媒體宣導逾期停(居)留外來人口自行到案專案，增加逾期外來人口對於該專案之了解，期盼渠等出面辦理自行到案，降低逾期外來人口滯臺人數。</t>
  </si>
  <si>
    <t>行政院新聞傳播處無線電視臺（臺視、中視、華視及民視）</t>
  </si>
  <si>
    <t>擴大查處逾期停(居)留外來人口專案FB臉書專頁貼文</t>
  </si>
  <si>
    <t>擴大查處逾期停(居)留外來人口專案宣導事項採購案</t>
  </si>
  <si>
    <t>112.2.1-112.6.30(涵蓋期程)；112.3.1-112.3.31(刊登期間)</t>
  </si>
  <si>
    <t>思索柏股份有限公司</t>
  </si>
  <si>
    <t>本案俟第二期履約完成後再行辦理驗收核銷付款作業。</t>
  </si>
  <si>
    <t>百工百業代言「全民防詐」宣導-移民署鐘景琨署長呼籲「3不」避免淪為人頭帳戶(1分鐘)</t>
  </si>
  <si>
    <t>百工百業代言全民防詐宣導專案</t>
  </si>
  <si>
    <t>112.3.15(撥出時間)</t>
  </si>
  <si>
    <t>112.3.15-112.3.31(刊登期間)</t>
  </si>
  <si>
    <t>警察廣播電臺Facebook</t>
  </si>
  <si>
    <t>移民署</t>
    <phoneticPr fontId="15" type="noConversion"/>
  </si>
  <si>
    <t>移民署全球資訊網、移民署Facebook (NIA署長室、移民署粉絲團-NIA)</t>
    <phoneticPr fontId="15" type="noConversion"/>
  </si>
  <si>
    <t>警察廣播電臺力邀各機關首長錄製相關宣導影片，藉由擴大防詐宣導，使全民能識詐及獲知正確資訊，並對移民署正面形象有所助益。</t>
    <phoneticPr fontId="15" type="noConversion"/>
  </si>
  <si>
    <t>空救職人-透視重型黑鷹系列報導</t>
  </si>
  <si>
    <t>涵蓋期程：112.2.20起</t>
  </si>
  <si>
    <t>公務預算</t>
  </si>
  <si>
    <t>一般行政</t>
  </si>
  <si>
    <t>鏡電視股份有限公司</t>
  </si>
  <si>
    <t xml:space="preserve">鏡新聞官方網站You Tube          </t>
  </si>
  <si>
    <t>空中勤務總隊</t>
    <phoneticPr fontId="15" type="noConversion"/>
  </si>
  <si>
    <t>鑑於空中勤務總隊黑鷹機隊接裝，加入各項搜救任務，相關裝備、能力逐漸增強到位，透過重裝黑鷹新機裝備與駐地訓練拍攝，向國人展示空中勤務總隊持續精進的歷程，並宣導空中救災、救難、觀測偵巡、運輸、救護等五大任務。</t>
    <phoneticPr fontId="15" type="noConversion"/>
  </si>
  <si>
    <t>112.01.01-112.03.31</t>
    <phoneticPr fontId="15" type="noConversion"/>
  </si>
  <si>
    <t>財團法人威權統治時期國家不法行為被害者權利回復基金會</t>
    <phoneticPr fontId="14" type="noConversion"/>
  </si>
  <si>
    <t>移民署Facebook (移民署粉絲團-NIA)</t>
    <phoneticPr fontId="15" type="noConversion"/>
  </si>
  <si>
    <r>
      <rPr>
        <u/>
        <sz val="12"/>
        <rFont val="標楷體"/>
        <family val="4"/>
        <charset val="136"/>
      </rPr>
      <t>「機關名稱」應包含國營事業、基金、財團法人，</t>
    </r>
    <r>
      <rPr>
        <sz val="12"/>
        <rFont val="標楷體"/>
        <family val="4"/>
        <charset val="136"/>
      </rPr>
      <t>所稱之財團法人，係指政府捐助基金50％以上成立之財團法人。</t>
    </r>
  </si>
  <si>
    <t>住宅基金</t>
  </si>
  <si>
    <t>公益出租人</t>
  </si>
  <si>
    <t>111年度住宅補貼暨公益出租人媒體通路委託專業服務案</t>
  </si>
  <si>
    <t>112.1.1-112.1.31(涵蓋期程)；
112.1.1-112.1.31(播出時間)</t>
  </si>
  <si>
    <t>國民住宅組</t>
  </si>
  <si>
    <t>非營業特種基金</t>
  </si>
  <si>
    <t>業務費用</t>
  </si>
  <si>
    <t>士奇傳播整合行銷股份有限公司</t>
  </si>
  <si>
    <t>以多元管道方式讓民眾得知公益出租人資訊。</t>
  </si>
  <si>
    <t>臺灣電視事業股份有限公司、中國電視事業股份有限公司、中華電視股份有限公司、民間全民電視股份有限公司、客家電視臺、原住民族電視臺</t>
  </si>
  <si>
    <t>行政院公益廣播電台</t>
  </si>
  <si>
    <t>新住民發展基金</t>
  </si>
  <si>
    <t>111年度新住民專屬新聞網站維運案-「Taiwan我來了-新住民全球新聞網」</t>
  </si>
  <si>
    <t>111年度新住民專屬新聞網站維運案</t>
  </si>
  <si>
    <t>111.12.1-112.11.30(涵蓋期程)；112.1.1-112.1.31(刊登期間)</t>
  </si>
  <si>
    <t>辦理新住民家庭成長及子女托育、多元文化計畫</t>
  </si>
  <si>
    <t>藉由提供新住民及關注新住民議題之民眾多元資訊，提高網站使用受眾數量、質性及廣度。</t>
  </si>
  <si>
    <t>新住民全球新聞網、Facebook、Google關鍵字、Google多媒體聯播網、Line、IG</t>
  </si>
  <si>
    <t>哈囉！聽見東南亞</t>
  </si>
  <si>
    <t>112年度雲嘉南多元文化宣導：哈囉！聽見東南亞</t>
  </si>
  <si>
    <t>112.1.1-112.12.31(涵蓋期程)；
112.1.1、112.1.8、112.1.15、112.1.22、112.1.29(撥出時間)</t>
  </si>
  <si>
    <t>移民事務組</t>
  </si>
  <si>
    <t>雲林縣紫色姊妹協會</t>
  </si>
  <si>
    <t>藉由廣播節目認識關於東南亞與世界之點滴，從不同角度換位思考，引領聽眾認識新住民多元文化。</t>
  </si>
  <si>
    <t>姊妹電台</t>
  </si>
  <si>
    <t>屬新住民發展基金補助民間團體辦理宣導計畫。</t>
  </si>
  <si>
    <t>112.1.1-112.12.31(涵蓋期程)；
112.1.1-112.1.31(刊登期間)</t>
  </si>
  <si>
    <t>Apple Podcast、Google Podcast、Spotify等Podcast平台、Facebook、Youtube</t>
  </si>
  <si>
    <t>「新住民心人生」、「Fun心住台灣」及「新住民談生活」</t>
  </si>
  <si>
    <t>112年新住民心台灣-ICRT廣播電台節目宣傳專案</t>
  </si>
  <si>
    <t>112.1.1-112.12.31(涵蓋期程)；
112.1.1-112.1.31(撥出期間)</t>
  </si>
  <si>
    <t>財團法人台北國際社區文化基金會</t>
  </si>
  <si>
    <t>藉由廣播節目邀請新住民分享在臺灣生活經驗，增進國人對新住民的認識，以及不同族群間尊重與包容。</t>
  </si>
  <si>
    <t>台北國際社區廣播電台</t>
  </si>
  <si>
    <t>Apple Podcast、Google Podcast、Spotify等Podcast平台、Facebook、ICRT官方網站</t>
  </si>
  <si>
    <t>緣來～在寶島</t>
  </si>
  <si>
    <t>112年度【緣來～在寶島】全國性廣播宣導節目</t>
  </si>
  <si>
    <t>社團法人中華外籍配偶暨勞工之聲協會</t>
  </si>
  <si>
    <t>藉由廣播節目使新住民了解自身權益，增進民眾對多元文化認識。</t>
  </si>
  <si>
    <t>中廣新聞網</t>
  </si>
  <si>
    <t>Apple Podcast、Google Podcast、Spotify等Podcast平台</t>
  </si>
  <si>
    <t>新生報到-我們在台灣</t>
  </si>
  <si>
    <t>112.1.1-112.12.31(涵蓋期程)；
112.1.7、112.1.14、112.1.21、112.1.28(撥出時間)</t>
  </si>
  <si>
    <t>社團法人新竹市愛惜社區推展協會</t>
  </si>
  <si>
    <t>藉由廣播節目邀請新住民分享在臺灣與故鄉生命經驗，促進國人對新住民理解與尊重。</t>
  </si>
  <si>
    <t>IC之音‧竹科廣播電台</t>
  </si>
  <si>
    <t>112.1.1-112.12.31(涵蓋期程)；
112.1.7-112.1.31(刊登期間)</t>
  </si>
  <si>
    <t>Apple Podcast、Google Podcast、Spotify等Podcast平台、IC之音數位音頻網站AOD</t>
  </si>
  <si>
    <t>食農教育廣播劇：「東南亞的滋味小劇場」、「鱻味in Asia」、「瓜味in Asia」</t>
  </si>
  <si>
    <t>東南亞食育廣播劇宣導計畫</t>
  </si>
  <si>
    <t>社團法人大享食育協會</t>
  </si>
  <si>
    <t>以東南亞飲食等內容製作食農教育廣播短劇，讓聽眾更了解東南亞文化。</t>
  </si>
  <si>
    <t>姊妹電台及Bravo電台</t>
  </si>
  <si>
    <t>大享食育協會官方網站、Facebook</t>
  </si>
  <si>
    <t>111.12.1-112.11.30(涵蓋期程)；112.2.1-112.2.28(刊登期間)</t>
  </si>
  <si>
    <t>112.1.1-112.12.31(涵蓋期程)；
112.2.5、112.2.12、112.2.19、112.2.26(撥出時間)</t>
  </si>
  <si>
    <t>112.1.1-112.12.31(涵蓋期程)；
112.2.1-112.2.28(刊登期間)</t>
  </si>
  <si>
    <t>112.1.1-112.12.31(涵蓋期程)；
112.2.1-112.2.28(撥出期間)</t>
  </si>
  <si>
    <t>112.1.1-112.12.31(涵蓋期程)；
112.2.4、112.2.11、112.2.18、112.2.25(撥出時間)</t>
  </si>
  <si>
    <t>新台客恰恰</t>
  </si>
  <si>
    <t>「新台客恰恰Podcast節目製作行銷」計畫</t>
  </si>
  <si>
    <t>112.2.1-112.12.31(涵蓋期程)；
112.2.1-112.2.28(刊登期間)</t>
  </si>
  <si>
    <t>社團法人臺灣外籍工作者發展協會</t>
  </si>
  <si>
    <t>提供新住民母國及臺灣多元文化、社會新潮現象，介紹、比較及不同觀點的活潑內容，強化多元文化宣導</t>
  </si>
  <si>
    <t>Apple Podcast、Google Podcast、Spotify等Podcast平台、Facebook</t>
  </si>
  <si>
    <t>111.12.1-112.11.30(涵蓋期程)；112.3.1-112.3.31(刊登期間)</t>
  </si>
  <si>
    <t>多元文化樂活創新行動方案競賽計畫</t>
  </si>
  <si>
    <t>多元文化樂活創新行動方案競賽計畫活動委外服務採購案</t>
  </si>
  <si>
    <t>112.3.15-112.3.31(涵蓋期程)；112.3.18、112.3.21(刊登日期)</t>
  </si>
  <si>
    <t>太乙廣告行銷股份有限公司</t>
  </si>
  <si>
    <t>藉由各媒體通路公開呈現新住民及其子女發揮多元文化特色，落實消除一切形式種族歧視國際公約(ICERD)精神的實踐與推廣成果，希冀開拓國人國際視野，體認ICERD觀念重要性，同時也增進對多元文化的認識與包容。</t>
  </si>
  <si>
    <t>含廠商回饋</t>
  </si>
  <si>
    <t>112.3.15-112.3.31(涵蓋期程)；112.3.15-112.3.31(刊登期間)</t>
  </si>
  <si>
    <t>本部移民署全球資訊網、新住民培力發展資訊網、本部移民署Facebook及Youtube、新住民花花Facebook粉絲專頁</t>
  </si>
  <si>
    <t>112.3.15-112.3.31(涵蓋期程)；112.3.15-112.3.31(撥出期間)</t>
  </si>
  <si>
    <t>三立電視、民視電視、壹電視</t>
  </si>
  <si>
    <t>112.1.1-112.12.31(涵蓋期程)；
112.3.5、112.3.12、112.3.19、112.3.26(撥出時間)</t>
  </si>
  <si>
    <t>112.1.1-112.12.31(涵蓋期程)；
112.3.1-112.3.31(刊登期間)</t>
  </si>
  <si>
    <t>112.1.1-112.12.31(涵蓋期程)；
112.3.1-112.3.31(撥出期間)</t>
  </si>
  <si>
    <t>112.1.1-112.12.31(涵蓋期程)；
112.3.4、112.3.11、112.3.18、112.3.25(撥出時間)</t>
  </si>
  <si>
    <t>112.2.1-112.12.31(涵蓋期程)；
112.3.1-112.3.31(刊登期間)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</si>
</sst>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);[Red]\(#,##0\)"/>
    <numFmt numFmtId="177" formatCode="#,##0_ "/>
    <numFmt numFmtId="178" formatCode="#,##0&quot; &quot;;[Red]&quot;(&quot;#,##0&quot;)&quot;"/>
  </numFmts>
  <fonts count="27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333333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u/>
      <sz val="12"/>
      <name val="標楷體"/>
      <family val="4"/>
      <charset val="136"/>
    </font>
    <font>
      <sz val="12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8" fillId="0" borderId="0">
      <alignment vertical="center"/>
    </xf>
  </cellStyleXfs>
  <cellXfs count="85">
    <xf numFmtId="0" fontId="0" fillId="0" borderId="0" xfId="0">
      <alignment vertical="center"/>
    </xf>
    <xf numFmtId="0" fontId="13" fillId="0" borderId="3" xfId="0" applyFont="1" applyBorder="1" applyAlignment="1">
      <alignment horizontal="left" vertical="center" wrapText="1"/>
    </xf>
    <xf numFmtId="177" fontId="17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0" quotePrefix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177" fontId="17" fillId="1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 indent="1"/>
    </xf>
    <xf numFmtId="0" fontId="16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176" fontId="24" fillId="12" borderId="4" xfId="0" applyNumberFormat="1" applyFont="1" applyFill="1" applyBorder="1" applyAlignment="1">
      <alignment horizontal="right" vertical="center"/>
    </xf>
    <xf numFmtId="176" fontId="17" fillId="12" borderId="4" xfId="0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176" fontId="17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176" fontId="17" fillId="9" borderId="4" xfId="0" applyNumberFormat="1" applyFont="1" applyFill="1" applyBorder="1" applyAlignment="1">
      <alignment horizontal="right" vertical="center"/>
    </xf>
    <xf numFmtId="176" fontId="17" fillId="11" borderId="4" xfId="0" applyNumberFormat="1" applyFont="1" applyFill="1" applyBorder="1" applyAlignment="1">
      <alignment horizontal="right" vertical="center"/>
    </xf>
    <xf numFmtId="41" fontId="17" fillId="0" borderId="3" xfId="18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177" fontId="24" fillId="10" borderId="4" xfId="0" applyNumberFormat="1" applyFont="1" applyFill="1" applyBorder="1" applyAlignment="1">
      <alignment horizontal="right" vertical="center"/>
    </xf>
    <xf numFmtId="177" fontId="17" fillId="0" borderId="4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right" vertical="top"/>
    </xf>
    <xf numFmtId="49" fontId="25" fillId="0" borderId="0" xfId="0" applyNumberFormat="1" applyFont="1" applyAlignment="1">
      <alignment horizontal="right" vertical="top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178" fontId="26" fillId="0" borderId="3" xfId="0" applyNumberFormat="1" applyFont="1" applyBorder="1" applyAlignment="1">
      <alignment horizontal="right" vertical="center"/>
    </xf>
    <xf numFmtId="0" fontId="13" fillId="0" borderId="3" xfId="0" applyFont="1" applyFill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178" fontId="26" fillId="0" borderId="16" xfId="0" applyNumberFormat="1" applyFont="1" applyBorder="1" applyAlignment="1">
      <alignment horizontal="right" vertical="center"/>
    </xf>
    <xf numFmtId="0" fontId="13" fillId="0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 inden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left" vertical="center" wrapText="1"/>
    </xf>
    <xf numFmtId="178" fontId="26" fillId="0" borderId="3" xfId="0" applyNumberFormat="1" applyFont="1" applyFill="1" applyBorder="1" applyAlignment="1">
      <alignment horizontal="right" vertical="center"/>
    </xf>
    <xf numFmtId="0" fontId="16" fillId="10" borderId="4" xfId="0" applyFont="1" applyFill="1" applyBorder="1" applyAlignment="1">
      <alignment horizontal="left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 indent="1"/>
    </xf>
    <xf numFmtId="0" fontId="16" fillId="0" borderId="14" xfId="0" applyFont="1" applyFill="1" applyBorder="1" applyAlignment="1">
      <alignment horizontal="left" vertical="center" wrapText="1" inden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6" fillId="9" borderId="4" xfId="0" applyFont="1" applyFill="1" applyBorder="1" applyAlignment="1">
      <alignment horizontal="left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left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12" borderId="4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23" fillId="9" borderId="4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23" fillId="11" borderId="4" xfId="0" applyFont="1" applyFill="1" applyBorder="1" applyAlignment="1">
      <alignment horizontal="left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left" vertical="center"/>
    </xf>
    <xf numFmtId="0" fontId="23" fillId="1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 wrapText="1"/>
    </xf>
    <xf numFmtId="0" fontId="16" fillId="0" borderId="4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/>
    </xf>
    <xf numFmtId="176" fontId="17" fillId="0" borderId="4" xfId="0" applyNumberFormat="1" applyFont="1" applyBorder="1" applyAlignment="1">
      <alignment horizontal="right" vertical="center"/>
    </xf>
    <xf numFmtId="0" fontId="16" fillId="11" borderId="4" xfId="0" applyFont="1" applyFill="1" applyBorder="1" applyAlignment="1">
      <alignment horizontal="left" vertical="center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  <cellStyle name="一般 2" xfId="18" xr:uid="{BD782065-8ECC-432B-986B-D2F15DF9B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7"/>
  <sheetViews>
    <sheetView tabSelected="1" view="pageBreakPreview" zoomScale="70" zoomScaleNormal="80" zoomScaleSheetLayoutView="70" workbookViewId="0">
      <selection activeCell="F8" sqref="F8"/>
    </sheetView>
  </sheetViews>
  <sheetFormatPr defaultColWidth="8.44140625" defaultRowHeight="16.2"/>
  <cols>
    <col min="1" max="1" width="12.33203125" style="35" customWidth="1"/>
    <col min="2" max="3" width="13.77734375" style="9" customWidth="1"/>
    <col min="4" max="4" width="9.77734375" style="9" customWidth="1"/>
    <col min="5" max="5" width="14.6640625" style="9" customWidth="1"/>
    <col min="6" max="7" width="7.77734375" style="9" customWidth="1"/>
    <col min="8" max="8" width="9.77734375" style="9" customWidth="1"/>
    <col min="9" max="9" width="11.77734375" style="9" customWidth="1"/>
    <col min="10" max="10" width="15.77734375" style="9" customWidth="1"/>
    <col min="11" max="11" width="25.77734375" style="9" customWidth="1"/>
    <col min="12" max="12" width="15.77734375" style="9" customWidth="1"/>
    <col min="13" max="13" width="12.77734375" style="9" customWidth="1"/>
    <col min="14" max="14" width="8.44140625" style="9" customWidth="1"/>
    <col min="15" max="16384" width="8.44140625" style="9"/>
  </cols>
  <sheetData>
    <row r="1" spans="1:14" ht="24.6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24.6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4" ht="19.8">
      <c r="A3" s="61" t="s">
        <v>216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4" ht="19.8">
      <c r="A4" s="10"/>
      <c r="B4" s="11"/>
      <c r="C4" s="11"/>
      <c r="D4" s="11"/>
      <c r="E4" s="11"/>
      <c r="F4" s="11"/>
      <c r="G4" s="11"/>
      <c r="H4" s="11"/>
      <c r="I4" s="11"/>
      <c r="J4" s="11"/>
      <c r="K4" s="12"/>
      <c r="L4" s="13"/>
      <c r="M4" s="13" t="s">
        <v>1</v>
      </c>
    </row>
    <row r="5" spans="1:14" s="15" customFormat="1" ht="78" customHeight="1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9"/>
    </row>
    <row r="6" spans="1:14" s="15" customFormat="1" ht="25.05" customHeight="1">
      <c r="A6" s="62" t="s">
        <v>93</v>
      </c>
      <c r="B6" s="62"/>
      <c r="C6" s="62"/>
      <c r="D6" s="62"/>
      <c r="E6" s="62"/>
      <c r="F6" s="62"/>
      <c r="G6" s="62"/>
      <c r="H6" s="62"/>
      <c r="I6" s="16">
        <f>I7+I11+I26+I49+I51+I69+I71+I81+I83</f>
        <v>3493025</v>
      </c>
      <c r="J6" s="57"/>
      <c r="K6" s="57"/>
      <c r="L6" s="57"/>
      <c r="M6" s="57"/>
      <c r="N6" s="9"/>
    </row>
    <row r="7" spans="1:14" s="15" customFormat="1" ht="25.05" customHeight="1">
      <c r="A7" s="56" t="s">
        <v>40</v>
      </c>
      <c r="B7" s="56"/>
      <c r="C7" s="56"/>
      <c r="D7" s="56"/>
      <c r="E7" s="56"/>
      <c r="F7" s="56"/>
      <c r="G7" s="56"/>
      <c r="H7" s="56"/>
      <c r="I7" s="17">
        <f>SUM(I8:I10)</f>
        <v>0</v>
      </c>
      <c r="J7" s="57"/>
      <c r="K7" s="57"/>
      <c r="L7" s="57"/>
      <c r="M7" s="57"/>
      <c r="N7" s="9"/>
    </row>
    <row r="8" spans="1:14" s="15" customFormat="1" ht="97.2">
      <c r="A8" s="18" t="s">
        <v>32</v>
      </c>
      <c r="B8" s="19" t="s">
        <v>217</v>
      </c>
      <c r="C8" s="20" t="s">
        <v>217</v>
      </c>
      <c r="D8" s="19" t="s">
        <v>34</v>
      </c>
      <c r="E8" s="19" t="s">
        <v>218</v>
      </c>
      <c r="F8" s="19" t="s">
        <v>219</v>
      </c>
      <c r="G8" s="19"/>
      <c r="H8" s="19"/>
      <c r="I8" s="21">
        <v>0</v>
      </c>
      <c r="J8" s="3"/>
      <c r="K8" s="19" t="s">
        <v>220</v>
      </c>
      <c r="L8" s="19" t="s">
        <v>221</v>
      </c>
      <c r="M8" s="19" t="s">
        <v>39</v>
      </c>
      <c r="N8" s="22"/>
    </row>
    <row r="9" spans="1:14" s="15" customFormat="1" ht="106.2" customHeight="1">
      <c r="A9" s="18" t="s">
        <v>32</v>
      </c>
      <c r="B9" s="19" t="s">
        <v>222</v>
      </c>
      <c r="C9" s="20" t="s">
        <v>222</v>
      </c>
      <c r="D9" s="19" t="s">
        <v>34</v>
      </c>
      <c r="E9" s="19" t="s">
        <v>223</v>
      </c>
      <c r="F9" s="19" t="s">
        <v>219</v>
      </c>
      <c r="G9" s="19"/>
      <c r="H9" s="19"/>
      <c r="I9" s="21">
        <v>0</v>
      </c>
      <c r="J9" s="3"/>
      <c r="K9" s="19" t="s">
        <v>224</v>
      </c>
      <c r="L9" s="19" t="s">
        <v>38</v>
      </c>
      <c r="M9" s="19" t="s">
        <v>225</v>
      </c>
      <c r="N9" s="22"/>
    </row>
    <row r="10" spans="1:14" s="15" customFormat="1" ht="64.8">
      <c r="A10" s="18" t="s">
        <v>32</v>
      </c>
      <c r="B10" s="19" t="s">
        <v>33</v>
      </c>
      <c r="C10" s="20" t="s">
        <v>33</v>
      </c>
      <c r="D10" s="19" t="s">
        <v>34</v>
      </c>
      <c r="E10" s="19" t="s">
        <v>35</v>
      </c>
      <c r="F10" s="19" t="s">
        <v>36</v>
      </c>
      <c r="G10" s="19"/>
      <c r="H10" s="19"/>
      <c r="I10" s="21">
        <v>0</v>
      </c>
      <c r="J10" s="3"/>
      <c r="K10" s="19" t="s">
        <v>37</v>
      </c>
      <c r="L10" s="19" t="s">
        <v>38</v>
      </c>
      <c r="M10" s="19" t="s">
        <v>39</v>
      </c>
      <c r="N10" s="22"/>
    </row>
    <row r="11" spans="1:14" s="15" customFormat="1" ht="25.05" customHeight="1">
      <c r="A11" s="56" t="s">
        <v>41</v>
      </c>
      <c r="B11" s="56"/>
      <c r="C11" s="56"/>
      <c r="D11" s="56"/>
      <c r="E11" s="56"/>
      <c r="F11" s="56"/>
      <c r="G11" s="56"/>
      <c r="H11" s="56"/>
      <c r="I11" s="17">
        <f>SUM(I12:I25)</f>
        <v>761029</v>
      </c>
      <c r="J11" s="57"/>
      <c r="K11" s="57"/>
      <c r="L11" s="57"/>
      <c r="M11" s="57"/>
      <c r="N11" s="22"/>
    </row>
    <row r="12" spans="1:14" s="15" customFormat="1" ht="97.2">
      <c r="A12" s="18" t="s">
        <v>42</v>
      </c>
      <c r="B12" s="19" t="s">
        <v>43</v>
      </c>
      <c r="C12" s="20" t="s">
        <v>44</v>
      </c>
      <c r="D12" s="19" t="s">
        <v>45</v>
      </c>
      <c r="E12" s="19" t="s">
        <v>46</v>
      </c>
      <c r="F12" s="19" t="s">
        <v>47</v>
      </c>
      <c r="G12" s="19" t="s">
        <v>48</v>
      </c>
      <c r="H12" s="19" t="s">
        <v>49</v>
      </c>
      <c r="I12" s="21">
        <v>110000</v>
      </c>
      <c r="J12" s="3" t="s">
        <v>50</v>
      </c>
      <c r="K12" s="19" t="s">
        <v>51</v>
      </c>
      <c r="L12" s="19" t="s">
        <v>52</v>
      </c>
      <c r="M12" s="19" t="s">
        <v>226</v>
      </c>
      <c r="N12" s="22"/>
    </row>
    <row r="13" spans="1:14" s="15" customFormat="1" ht="324">
      <c r="A13" s="18" t="s">
        <v>42</v>
      </c>
      <c r="B13" s="19" t="s">
        <v>227</v>
      </c>
      <c r="C13" s="20" t="s">
        <v>227</v>
      </c>
      <c r="D13" s="19" t="s">
        <v>45</v>
      </c>
      <c r="E13" s="19" t="s">
        <v>228</v>
      </c>
      <c r="F13" s="19" t="s">
        <v>229</v>
      </c>
      <c r="G13" s="19" t="s">
        <v>48</v>
      </c>
      <c r="H13" s="19" t="s">
        <v>230</v>
      </c>
      <c r="I13" s="21">
        <v>277282</v>
      </c>
      <c r="J13" s="3" t="s">
        <v>231</v>
      </c>
      <c r="K13" s="19" t="s">
        <v>232</v>
      </c>
      <c r="L13" s="19" t="s">
        <v>61</v>
      </c>
      <c r="M13" s="19" t="s">
        <v>233</v>
      </c>
      <c r="N13" s="22"/>
    </row>
    <row r="14" spans="1:14" s="15" customFormat="1" ht="81">
      <c r="A14" s="18" t="s">
        <v>53</v>
      </c>
      <c r="B14" s="19" t="s">
        <v>54</v>
      </c>
      <c r="C14" s="20" t="s">
        <v>55</v>
      </c>
      <c r="D14" s="19" t="s">
        <v>45</v>
      </c>
      <c r="E14" s="19" t="s">
        <v>56</v>
      </c>
      <c r="F14" s="19" t="s">
        <v>57</v>
      </c>
      <c r="G14" s="19" t="s">
        <v>48</v>
      </c>
      <c r="H14" s="19" t="s">
        <v>58</v>
      </c>
      <c r="I14" s="21">
        <v>20000</v>
      </c>
      <c r="J14" s="3" t="s">
        <v>59</v>
      </c>
      <c r="K14" s="19" t="s">
        <v>60</v>
      </c>
      <c r="L14" s="19" t="s">
        <v>61</v>
      </c>
      <c r="M14" s="19"/>
      <c r="N14" s="22"/>
    </row>
    <row r="15" spans="1:14" s="15" customFormat="1" ht="81">
      <c r="A15" s="18" t="s">
        <v>53</v>
      </c>
      <c r="B15" s="19" t="s">
        <v>62</v>
      </c>
      <c r="C15" s="20" t="s">
        <v>55</v>
      </c>
      <c r="D15" s="19" t="s">
        <v>45</v>
      </c>
      <c r="E15" s="19" t="s">
        <v>63</v>
      </c>
      <c r="F15" s="19" t="s">
        <v>57</v>
      </c>
      <c r="G15" s="19" t="s">
        <v>48</v>
      </c>
      <c r="H15" s="19" t="s">
        <v>58</v>
      </c>
      <c r="I15" s="21">
        <v>20000</v>
      </c>
      <c r="J15" s="3" t="s">
        <v>59</v>
      </c>
      <c r="K15" s="19" t="s">
        <v>60</v>
      </c>
      <c r="L15" s="19" t="s">
        <v>61</v>
      </c>
      <c r="M15" s="19"/>
      <c r="N15" s="22"/>
    </row>
    <row r="16" spans="1:14" s="15" customFormat="1" ht="81">
      <c r="A16" s="18" t="s">
        <v>53</v>
      </c>
      <c r="B16" s="19" t="s">
        <v>234</v>
      </c>
      <c r="C16" s="20" t="s">
        <v>55</v>
      </c>
      <c r="D16" s="19" t="s">
        <v>45</v>
      </c>
      <c r="E16" s="19" t="s">
        <v>235</v>
      </c>
      <c r="F16" s="19" t="s">
        <v>57</v>
      </c>
      <c r="G16" s="19" t="s">
        <v>48</v>
      </c>
      <c r="H16" s="19" t="s">
        <v>58</v>
      </c>
      <c r="I16" s="21">
        <v>20000</v>
      </c>
      <c r="J16" s="3" t="s">
        <v>59</v>
      </c>
      <c r="K16" s="19" t="s">
        <v>60</v>
      </c>
      <c r="L16" s="19" t="s">
        <v>61</v>
      </c>
      <c r="M16" s="19"/>
      <c r="N16" s="22"/>
    </row>
    <row r="17" spans="1:14" s="15" customFormat="1" ht="81">
      <c r="A17" s="18" t="s">
        <v>53</v>
      </c>
      <c r="B17" s="19" t="s">
        <v>236</v>
      </c>
      <c r="C17" s="20" t="s">
        <v>55</v>
      </c>
      <c r="D17" s="19" t="s">
        <v>45</v>
      </c>
      <c r="E17" s="19" t="s">
        <v>237</v>
      </c>
      <c r="F17" s="19" t="s">
        <v>57</v>
      </c>
      <c r="G17" s="19" t="s">
        <v>48</v>
      </c>
      <c r="H17" s="19" t="s">
        <v>58</v>
      </c>
      <c r="I17" s="21">
        <v>20000</v>
      </c>
      <c r="J17" s="3" t="s">
        <v>59</v>
      </c>
      <c r="K17" s="19" t="s">
        <v>60</v>
      </c>
      <c r="L17" s="19" t="s">
        <v>61</v>
      </c>
      <c r="M17" s="19"/>
      <c r="N17" s="22"/>
    </row>
    <row r="18" spans="1:14" s="15" customFormat="1" ht="81">
      <c r="A18" s="18" t="s">
        <v>53</v>
      </c>
      <c r="B18" s="19" t="s">
        <v>238</v>
      </c>
      <c r="C18" s="20" t="s">
        <v>239</v>
      </c>
      <c r="D18" s="19" t="s">
        <v>45</v>
      </c>
      <c r="E18" s="19" t="s">
        <v>240</v>
      </c>
      <c r="F18" s="19" t="s">
        <v>57</v>
      </c>
      <c r="G18" s="19" t="s">
        <v>48</v>
      </c>
      <c r="H18" s="19" t="s">
        <v>58</v>
      </c>
      <c r="I18" s="21">
        <v>20000</v>
      </c>
      <c r="J18" s="3" t="s">
        <v>59</v>
      </c>
      <c r="K18" s="19" t="s">
        <v>60</v>
      </c>
      <c r="L18" s="19" t="s">
        <v>61</v>
      </c>
      <c r="M18" s="19"/>
      <c r="N18" s="22"/>
    </row>
    <row r="19" spans="1:14" s="15" customFormat="1" ht="97.2">
      <c r="A19" s="18" t="s">
        <v>53</v>
      </c>
      <c r="B19" s="19" t="s">
        <v>241</v>
      </c>
      <c r="C19" s="20" t="s">
        <v>239</v>
      </c>
      <c r="D19" s="19" t="s">
        <v>45</v>
      </c>
      <c r="E19" s="19" t="s">
        <v>242</v>
      </c>
      <c r="F19" s="19" t="s">
        <v>57</v>
      </c>
      <c r="G19" s="19" t="s">
        <v>48</v>
      </c>
      <c r="H19" s="19" t="s">
        <v>58</v>
      </c>
      <c r="I19" s="21">
        <v>20000</v>
      </c>
      <c r="J19" s="3" t="s">
        <v>59</v>
      </c>
      <c r="K19" s="19" t="s">
        <v>60</v>
      </c>
      <c r="L19" s="19" t="s">
        <v>61</v>
      </c>
      <c r="M19" s="19"/>
      <c r="N19" s="22"/>
    </row>
    <row r="20" spans="1:14" s="15" customFormat="1" ht="162">
      <c r="A20" s="18" t="s">
        <v>266</v>
      </c>
      <c r="B20" s="19" t="s">
        <v>243</v>
      </c>
      <c r="C20" s="20" t="s">
        <v>244</v>
      </c>
      <c r="D20" s="19" t="s">
        <v>45</v>
      </c>
      <c r="E20" s="19" t="s">
        <v>245</v>
      </c>
      <c r="F20" s="19" t="s">
        <v>57</v>
      </c>
      <c r="G20" s="19" t="s">
        <v>48</v>
      </c>
      <c r="H20" s="19" t="s">
        <v>246</v>
      </c>
      <c r="I20" s="21">
        <v>12547</v>
      </c>
      <c r="J20" s="3" t="s">
        <v>247</v>
      </c>
      <c r="K20" s="19" t="s">
        <v>267</v>
      </c>
      <c r="L20" s="19" t="s">
        <v>248</v>
      </c>
      <c r="M20" s="19" t="s">
        <v>249</v>
      </c>
      <c r="N20" s="22"/>
    </row>
    <row r="21" spans="1:14" s="15" customFormat="1" ht="81">
      <c r="A21" s="18" t="s">
        <v>64</v>
      </c>
      <c r="B21" s="19" t="s">
        <v>65</v>
      </c>
      <c r="C21" s="20" t="s">
        <v>65</v>
      </c>
      <c r="D21" s="19" t="s">
        <v>66</v>
      </c>
      <c r="E21" s="19" t="s">
        <v>67</v>
      </c>
      <c r="F21" s="19" t="s">
        <v>68</v>
      </c>
      <c r="G21" s="19" t="s">
        <v>48</v>
      </c>
      <c r="H21" s="19" t="s">
        <v>69</v>
      </c>
      <c r="I21" s="21">
        <v>15000</v>
      </c>
      <c r="J21" s="3" t="s">
        <v>70</v>
      </c>
      <c r="K21" s="19" t="s">
        <v>71</v>
      </c>
      <c r="L21" s="19" t="s">
        <v>72</v>
      </c>
      <c r="M21" s="19"/>
      <c r="N21" s="22"/>
    </row>
    <row r="22" spans="1:14" s="15" customFormat="1" ht="97.2">
      <c r="A22" s="18" t="s">
        <v>64</v>
      </c>
      <c r="B22" s="19" t="s">
        <v>73</v>
      </c>
      <c r="C22" s="20" t="s">
        <v>73</v>
      </c>
      <c r="D22" s="19" t="s">
        <v>74</v>
      </c>
      <c r="E22" s="19" t="s">
        <v>75</v>
      </c>
      <c r="F22" s="19" t="s">
        <v>68</v>
      </c>
      <c r="G22" s="19" t="s">
        <v>48</v>
      </c>
      <c r="H22" s="19" t="s">
        <v>69</v>
      </c>
      <c r="I22" s="21">
        <v>15000</v>
      </c>
      <c r="J22" s="3" t="s">
        <v>76</v>
      </c>
      <c r="K22" s="19" t="s">
        <v>71</v>
      </c>
      <c r="L22" s="19" t="s">
        <v>77</v>
      </c>
      <c r="M22" s="19"/>
      <c r="N22" s="22"/>
    </row>
    <row r="23" spans="1:14" s="15" customFormat="1" ht="113.4">
      <c r="A23" s="18" t="s">
        <v>78</v>
      </c>
      <c r="B23" s="19" t="s">
        <v>79</v>
      </c>
      <c r="C23" s="20" t="s">
        <v>80</v>
      </c>
      <c r="D23" s="19" t="s">
        <v>74</v>
      </c>
      <c r="E23" s="19" t="s">
        <v>81</v>
      </c>
      <c r="F23" s="19" t="s">
        <v>57</v>
      </c>
      <c r="G23" s="19" t="s">
        <v>48</v>
      </c>
      <c r="H23" s="19" t="s">
        <v>82</v>
      </c>
      <c r="I23" s="21">
        <v>31200</v>
      </c>
      <c r="J23" s="3" t="s">
        <v>83</v>
      </c>
      <c r="K23" s="19" t="s">
        <v>84</v>
      </c>
      <c r="L23" s="19" t="s">
        <v>85</v>
      </c>
      <c r="M23" s="19"/>
      <c r="N23" s="22"/>
    </row>
    <row r="24" spans="1:14" s="15" customFormat="1" ht="97.2">
      <c r="A24" s="18" t="s">
        <v>250</v>
      </c>
      <c r="B24" s="19" t="s">
        <v>251</v>
      </c>
      <c r="C24" s="20" t="s">
        <v>252</v>
      </c>
      <c r="D24" s="19" t="s">
        <v>45</v>
      </c>
      <c r="E24" s="19" t="s">
        <v>253</v>
      </c>
      <c r="F24" s="19" t="s">
        <v>254</v>
      </c>
      <c r="G24" s="19" t="s">
        <v>48</v>
      </c>
      <c r="H24" s="19" t="s">
        <v>255</v>
      </c>
      <c r="I24" s="21">
        <v>100000</v>
      </c>
      <c r="J24" s="3" t="s">
        <v>256</v>
      </c>
      <c r="K24" s="19" t="s">
        <v>257</v>
      </c>
      <c r="L24" s="19" t="s">
        <v>258</v>
      </c>
      <c r="M24" s="19" t="s">
        <v>259</v>
      </c>
      <c r="N24" s="22"/>
    </row>
    <row r="25" spans="1:14" s="15" customFormat="1" ht="262.8" customHeight="1">
      <c r="A25" s="18" t="s">
        <v>250</v>
      </c>
      <c r="B25" s="19" t="s">
        <v>260</v>
      </c>
      <c r="C25" s="20" t="s">
        <v>261</v>
      </c>
      <c r="D25" s="19" t="s">
        <v>45</v>
      </c>
      <c r="E25" s="19" t="s">
        <v>262</v>
      </c>
      <c r="F25" s="19" t="s">
        <v>254</v>
      </c>
      <c r="G25" s="19" t="s">
        <v>48</v>
      </c>
      <c r="H25" s="19" t="s">
        <v>255</v>
      </c>
      <c r="I25" s="21">
        <v>80000</v>
      </c>
      <c r="J25" s="3" t="s">
        <v>263</v>
      </c>
      <c r="K25" s="19" t="s">
        <v>264</v>
      </c>
      <c r="L25" s="19" t="s">
        <v>265</v>
      </c>
      <c r="M25" s="19"/>
      <c r="N25" s="22"/>
    </row>
    <row r="26" spans="1:14" s="15" customFormat="1" ht="25.05" customHeight="1">
      <c r="A26" s="56" t="s">
        <v>94</v>
      </c>
      <c r="B26" s="56"/>
      <c r="C26" s="56"/>
      <c r="D26" s="56"/>
      <c r="E26" s="56"/>
      <c r="F26" s="56"/>
      <c r="G26" s="56"/>
      <c r="H26" s="56"/>
      <c r="I26" s="17">
        <f>SUM(I27:I48)</f>
        <v>2709750</v>
      </c>
      <c r="J26" s="57"/>
      <c r="K26" s="57"/>
      <c r="L26" s="57"/>
      <c r="M26" s="57"/>
      <c r="N26" s="22"/>
    </row>
    <row r="27" spans="1:14" s="15" customFormat="1" ht="64.8">
      <c r="A27" s="18" t="s">
        <v>145</v>
      </c>
      <c r="B27" s="19" t="s">
        <v>146</v>
      </c>
      <c r="C27" s="20" t="s">
        <v>147</v>
      </c>
      <c r="D27" s="19" t="s">
        <v>74</v>
      </c>
      <c r="E27" s="19" t="s">
        <v>270</v>
      </c>
      <c r="F27" s="19" t="s">
        <v>148</v>
      </c>
      <c r="G27" s="19" t="s">
        <v>48</v>
      </c>
      <c r="H27" s="19"/>
      <c r="I27" s="21">
        <v>0</v>
      </c>
      <c r="J27" s="3"/>
      <c r="K27" s="19" t="s">
        <v>149</v>
      </c>
      <c r="L27" s="19" t="s">
        <v>150</v>
      </c>
      <c r="M27" s="19" t="s">
        <v>39</v>
      </c>
      <c r="N27" s="22"/>
    </row>
    <row r="28" spans="1:14" s="15" customFormat="1" ht="64.8">
      <c r="A28" s="18" t="s">
        <v>145</v>
      </c>
      <c r="B28" s="19" t="s">
        <v>151</v>
      </c>
      <c r="C28" s="20" t="s">
        <v>152</v>
      </c>
      <c r="D28" s="19" t="s">
        <v>74</v>
      </c>
      <c r="E28" s="19" t="s">
        <v>271</v>
      </c>
      <c r="F28" s="19" t="s">
        <v>148</v>
      </c>
      <c r="G28" s="19" t="s">
        <v>48</v>
      </c>
      <c r="H28" s="19"/>
      <c r="I28" s="21">
        <v>0</v>
      </c>
      <c r="J28" s="3"/>
      <c r="K28" s="19" t="s">
        <v>149</v>
      </c>
      <c r="L28" s="19" t="s">
        <v>150</v>
      </c>
      <c r="M28" s="19" t="s">
        <v>39</v>
      </c>
      <c r="N28" s="22"/>
    </row>
    <row r="29" spans="1:14" s="15" customFormat="1" ht="64.8">
      <c r="A29" s="18" t="s">
        <v>145</v>
      </c>
      <c r="B29" s="19" t="s">
        <v>153</v>
      </c>
      <c r="C29" s="20" t="s">
        <v>154</v>
      </c>
      <c r="D29" s="19" t="s">
        <v>74</v>
      </c>
      <c r="E29" s="19" t="s">
        <v>272</v>
      </c>
      <c r="F29" s="19" t="s">
        <v>148</v>
      </c>
      <c r="G29" s="19" t="s">
        <v>48</v>
      </c>
      <c r="H29" s="19"/>
      <c r="I29" s="21">
        <v>0</v>
      </c>
      <c r="J29" s="3"/>
      <c r="K29" s="19" t="s">
        <v>149</v>
      </c>
      <c r="L29" s="19" t="s">
        <v>150</v>
      </c>
      <c r="M29" s="19" t="s">
        <v>39</v>
      </c>
      <c r="N29" s="22"/>
    </row>
    <row r="30" spans="1:14" s="15" customFormat="1" ht="64.8">
      <c r="A30" s="18" t="s">
        <v>145</v>
      </c>
      <c r="B30" s="19" t="s">
        <v>155</v>
      </c>
      <c r="C30" s="20" t="s">
        <v>156</v>
      </c>
      <c r="D30" s="19" t="s">
        <v>74</v>
      </c>
      <c r="E30" s="19" t="s">
        <v>273</v>
      </c>
      <c r="F30" s="19" t="s">
        <v>148</v>
      </c>
      <c r="G30" s="19" t="s">
        <v>48</v>
      </c>
      <c r="H30" s="19"/>
      <c r="I30" s="21">
        <v>0</v>
      </c>
      <c r="J30" s="3"/>
      <c r="K30" s="19" t="s">
        <v>149</v>
      </c>
      <c r="L30" s="19" t="s">
        <v>150</v>
      </c>
      <c r="M30" s="19" t="s">
        <v>39</v>
      </c>
      <c r="N30" s="22"/>
    </row>
    <row r="31" spans="1:14" s="15" customFormat="1" ht="81">
      <c r="A31" s="18" t="s">
        <v>145</v>
      </c>
      <c r="B31" s="19" t="s">
        <v>157</v>
      </c>
      <c r="C31" s="20" t="s">
        <v>158</v>
      </c>
      <c r="D31" s="19" t="s">
        <v>45</v>
      </c>
      <c r="E31" s="19" t="s">
        <v>159</v>
      </c>
      <c r="F31" s="19" t="s">
        <v>160</v>
      </c>
      <c r="G31" s="19" t="s">
        <v>48</v>
      </c>
      <c r="H31" s="19" t="s">
        <v>161</v>
      </c>
      <c r="I31" s="21">
        <v>98000</v>
      </c>
      <c r="J31" s="3" t="s">
        <v>162</v>
      </c>
      <c r="K31" s="19" t="s">
        <v>163</v>
      </c>
      <c r="L31" s="19" t="s">
        <v>164</v>
      </c>
      <c r="M31" s="19"/>
      <c r="N31" s="22"/>
    </row>
    <row r="32" spans="1:14" s="15" customFormat="1" ht="81">
      <c r="A32" s="18" t="s">
        <v>145</v>
      </c>
      <c r="B32" s="19" t="s">
        <v>157</v>
      </c>
      <c r="C32" s="20" t="s">
        <v>158</v>
      </c>
      <c r="D32" s="19" t="s">
        <v>45</v>
      </c>
      <c r="E32" s="19" t="s">
        <v>159</v>
      </c>
      <c r="F32" s="19" t="s">
        <v>160</v>
      </c>
      <c r="G32" s="19" t="s">
        <v>48</v>
      </c>
      <c r="H32" s="19" t="s">
        <v>161</v>
      </c>
      <c r="I32" s="21">
        <v>98000</v>
      </c>
      <c r="J32" s="3" t="s">
        <v>165</v>
      </c>
      <c r="K32" s="19" t="s">
        <v>163</v>
      </c>
      <c r="L32" s="19" t="s">
        <v>166</v>
      </c>
      <c r="M32" s="19"/>
      <c r="N32" s="22"/>
    </row>
    <row r="33" spans="1:14" s="15" customFormat="1" ht="81">
      <c r="A33" s="18" t="s">
        <v>145</v>
      </c>
      <c r="B33" s="19" t="s">
        <v>157</v>
      </c>
      <c r="C33" s="20" t="s">
        <v>158</v>
      </c>
      <c r="D33" s="19" t="s">
        <v>45</v>
      </c>
      <c r="E33" s="19" t="s">
        <v>167</v>
      </c>
      <c r="F33" s="19" t="s">
        <v>160</v>
      </c>
      <c r="G33" s="19" t="s">
        <v>48</v>
      </c>
      <c r="H33" s="19" t="s">
        <v>161</v>
      </c>
      <c r="I33" s="21">
        <v>98000</v>
      </c>
      <c r="J33" s="3" t="s">
        <v>168</v>
      </c>
      <c r="K33" s="19" t="s">
        <v>163</v>
      </c>
      <c r="L33" s="19" t="s">
        <v>169</v>
      </c>
      <c r="M33" s="19"/>
      <c r="N33" s="22"/>
    </row>
    <row r="34" spans="1:14" s="15" customFormat="1" ht="129.6">
      <c r="A34" s="18" t="s">
        <v>274</v>
      </c>
      <c r="B34" s="19" t="s">
        <v>275</v>
      </c>
      <c r="C34" s="20" t="s">
        <v>276</v>
      </c>
      <c r="D34" s="19" t="s">
        <v>45</v>
      </c>
      <c r="E34" s="19" t="s">
        <v>277</v>
      </c>
      <c r="F34" s="19" t="s">
        <v>278</v>
      </c>
      <c r="G34" s="19" t="s">
        <v>48</v>
      </c>
      <c r="H34" s="19"/>
      <c r="I34" s="21">
        <v>490000</v>
      </c>
      <c r="J34" s="3" t="s">
        <v>279</v>
      </c>
      <c r="K34" s="19" t="s">
        <v>280</v>
      </c>
      <c r="L34" s="19" t="s">
        <v>281</v>
      </c>
      <c r="M34" s="19" t="s">
        <v>282</v>
      </c>
      <c r="N34" s="22"/>
    </row>
    <row r="35" spans="1:14" s="15" customFormat="1" ht="210.6">
      <c r="A35" s="18" t="s">
        <v>274</v>
      </c>
      <c r="B35" s="19" t="s">
        <v>283</v>
      </c>
      <c r="C35" s="20" t="s">
        <v>284</v>
      </c>
      <c r="D35" s="19" t="s">
        <v>45</v>
      </c>
      <c r="E35" s="19" t="s">
        <v>285</v>
      </c>
      <c r="F35" s="19" t="s">
        <v>278</v>
      </c>
      <c r="G35" s="19" t="s">
        <v>48</v>
      </c>
      <c r="H35" s="19"/>
      <c r="I35" s="21">
        <v>330000</v>
      </c>
      <c r="J35" s="3" t="s">
        <v>286</v>
      </c>
      <c r="K35" s="19" t="s">
        <v>280</v>
      </c>
      <c r="L35" s="19" t="s">
        <v>281</v>
      </c>
      <c r="M35" s="19" t="s">
        <v>287</v>
      </c>
      <c r="N35" s="22"/>
    </row>
    <row r="36" spans="1:14" s="15" customFormat="1" ht="243">
      <c r="A36" s="18" t="s">
        <v>274</v>
      </c>
      <c r="B36" s="19" t="s">
        <v>283</v>
      </c>
      <c r="C36" s="20" t="s">
        <v>288</v>
      </c>
      <c r="D36" s="19" t="s">
        <v>45</v>
      </c>
      <c r="E36" s="19" t="s">
        <v>289</v>
      </c>
      <c r="F36" s="19" t="s">
        <v>278</v>
      </c>
      <c r="G36" s="19" t="s">
        <v>48</v>
      </c>
      <c r="H36" s="19"/>
      <c r="I36" s="21">
        <v>486950</v>
      </c>
      <c r="J36" s="3" t="s">
        <v>290</v>
      </c>
      <c r="K36" s="19" t="s">
        <v>280</v>
      </c>
      <c r="L36" s="19" t="s">
        <v>281</v>
      </c>
      <c r="M36" s="19" t="s">
        <v>291</v>
      </c>
      <c r="N36" s="22"/>
    </row>
    <row r="37" spans="1:14" s="15" customFormat="1" ht="129.6">
      <c r="A37" s="18" t="s">
        <v>274</v>
      </c>
      <c r="B37" s="19" t="s">
        <v>283</v>
      </c>
      <c r="C37" s="20" t="s">
        <v>292</v>
      </c>
      <c r="D37" s="19" t="s">
        <v>45</v>
      </c>
      <c r="E37" s="19" t="s">
        <v>289</v>
      </c>
      <c r="F37" s="19" t="s">
        <v>278</v>
      </c>
      <c r="G37" s="19" t="s">
        <v>48</v>
      </c>
      <c r="H37" s="19"/>
      <c r="I37" s="21">
        <v>31000</v>
      </c>
      <c r="J37" s="3" t="s">
        <v>290</v>
      </c>
      <c r="K37" s="19" t="s">
        <v>280</v>
      </c>
      <c r="L37" s="19" t="s">
        <v>281</v>
      </c>
      <c r="M37" s="19" t="s">
        <v>293</v>
      </c>
      <c r="N37" s="22"/>
    </row>
    <row r="38" spans="1:14" s="15" customFormat="1" ht="226.8">
      <c r="A38" s="18" t="s">
        <v>274</v>
      </c>
      <c r="B38" s="19" t="s">
        <v>283</v>
      </c>
      <c r="C38" s="20" t="s">
        <v>294</v>
      </c>
      <c r="D38" s="19" t="s">
        <v>45</v>
      </c>
      <c r="E38" s="19" t="s">
        <v>295</v>
      </c>
      <c r="F38" s="19" t="s">
        <v>278</v>
      </c>
      <c r="G38" s="19" t="s">
        <v>48</v>
      </c>
      <c r="H38" s="19"/>
      <c r="I38" s="21">
        <v>328000</v>
      </c>
      <c r="J38" s="3" t="s">
        <v>286</v>
      </c>
      <c r="K38" s="19" t="s">
        <v>280</v>
      </c>
      <c r="L38" s="19" t="s">
        <v>281</v>
      </c>
      <c r="M38" s="19" t="s">
        <v>296</v>
      </c>
      <c r="N38" s="22"/>
    </row>
    <row r="39" spans="1:14" s="15" customFormat="1" ht="210.6">
      <c r="A39" s="18" t="s">
        <v>274</v>
      </c>
      <c r="B39" s="19" t="s">
        <v>283</v>
      </c>
      <c r="C39" s="20" t="s">
        <v>297</v>
      </c>
      <c r="D39" s="19" t="s">
        <v>45</v>
      </c>
      <c r="E39" s="19" t="s">
        <v>298</v>
      </c>
      <c r="F39" s="19" t="s">
        <v>278</v>
      </c>
      <c r="G39" s="19" t="s">
        <v>48</v>
      </c>
      <c r="H39" s="19"/>
      <c r="I39" s="21">
        <v>460000</v>
      </c>
      <c r="J39" s="3" t="s">
        <v>286</v>
      </c>
      <c r="K39" s="19" t="s">
        <v>280</v>
      </c>
      <c r="L39" s="19" t="s">
        <v>281</v>
      </c>
      <c r="M39" s="19" t="s">
        <v>299</v>
      </c>
      <c r="N39" s="22"/>
    </row>
    <row r="40" spans="1:14" s="15" customFormat="1" ht="64.8">
      <c r="A40" s="18" t="s">
        <v>170</v>
      </c>
      <c r="B40" s="19" t="s">
        <v>171</v>
      </c>
      <c r="C40" s="20" t="s">
        <v>172</v>
      </c>
      <c r="D40" s="19" t="s">
        <v>74</v>
      </c>
      <c r="E40" s="19" t="s">
        <v>300</v>
      </c>
      <c r="F40" s="19" t="s">
        <v>173</v>
      </c>
      <c r="G40" s="19" t="s">
        <v>48</v>
      </c>
      <c r="H40" s="19"/>
      <c r="I40" s="21">
        <v>0</v>
      </c>
      <c r="J40" s="3"/>
      <c r="K40" s="19" t="s">
        <v>174</v>
      </c>
      <c r="L40" s="19" t="s">
        <v>150</v>
      </c>
      <c r="M40" s="19" t="s">
        <v>39</v>
      </c>
      <c r="N40" s="22"/>
    </row>
    <row r="41" spans="1:14" s="15" customFormat="1" ht="64.8">
      <c r="A41" s="18" t="s">
        <v>170</v>
      </c>
      <c r="B41" s="19" t="s">
        <v>301</v>
      </c>
      <c r="C41" s="20" t="s">
        <v>302</v>
      </c>
      <c r="D41" s="19" t="s">
        <v>74</v>
      </c>
      <c r="E41" s="19" t="s">
        <v>303</v>
      </c>
      <c r="F41" s="19" t="s">
        <v>173</v>
      </c>
      <c r="G41" s="19" t="s">
        <v>48</v>
      </c>
      <c r="H41" s="19"/>
      <c r="I41" s="21">
        <v>0</v>
      </c>
      <c r="J41" s="3"/>
      <c r="K41" s="19" t="s">
        <v>304</v>
      </c>
      <c r="L41" s="19" t="s">
        <v>150</v>
      </c>
      <c r="M41" s="19" t="s">
        <v>39</v>
      </c>
      <c r="N41" s="22"/>
    </row>
    <row r="42" spans="1:14" s="15" customFormat="1" ht="81">
      <c r="A42" s="18" t="s">
        <v>170</v>
      </c>
      <c r="B42" s="19" t="s">
        <v>178</v>
      </c>
      <c r="C42" s="20" t="s">
        <v>179</v>
      </c>
      <c r="D42" s="19" t="s">
        <v>74</v>
      </c>
      <c r="E42" s="19" t="s">
        <v>300</v>
      </c>
      <c r="F42" s="19" t="s">
        <v>173</v>
      </c>
      <c r="G42" s="19" t="s">
        <v>48</v>
      </c>
      <c r="H42" s="19"/>
      <c r="I42" s="21">
        <v>0</v>
      </c>
      <c r="J42" s="3"/>
      <c r="K42" s="19" t="s">
        <v>305</v>
      </c>
      <c r="L42" s="19" t="s">
        <v>150</v>
      </c>
      <c r="M42" s="19" t="s">
        <v>39</v>
      </c>
      <c r="N42" s="22"/>
    </row>
    <row r="43" spans="1:14" s="15" customFormat="1" ht="64.8">
      <c r="A43" s="18" t="s">
        <v>170</v>
      </c>
      <c r="B43" s="19" t="s">
        <v>175</v>
      </c>
      <c r="C43" s="20" t="s">
        <v>176</v>
      </c>
      <c r="D43" s="19" t="s">
        <v>74</v>
      </c>
      <c r="E43" s="19" t="s">
        <v>306</v>
      </c>
      <c r="F43" s="19" t="s">
        <v>173</v>
      </c>
      <c r="G43" s="19" t="s">
        <v>48</v>
      </c>
      <c r="H43" s="19"/>
      <c r="I43" s="21">
        <v>0</v>
      </c>
      <c r="J43" s="3"/>
      <c r="K43" s="19" t="s">
        <v>177</v>
      </c>
      <c r="L43" s="19" t="s">
        <v>150</v>
      </c>
      <c r="M43" s="19" t="s">
        <v>39</v>
      </c>
      <c r="N43" s="22"/>
    </row>
    <row r="44" spans="1:14" s="15" customFormat="1" ht="243">
      <c r="A44" s="18" t="s">
        <v>170</v>
      </c>
      <c r="B44" s="19" t="s">
        <v>307</v>
      </c>
      <c r="C44" s="20" t="s">
        <v>308</v>
      </c>
      <c r="D44" s="19" t="s">
        <v>45</v>
      </c>
      <c r="E44" s="19" t="s">
        <v>309</v>
      </c>
      <c r="F44" s="19" t="s">
        <v>173</v>
      </c>
      <c r="G44" s="19" t="s">
        <v>48</v>
      </c>
      <c r="H44" s="19" t="s">
        <v>310</v>
      </c>
      <c r="I44" s="21">
        <v>19000</v>
      </c>
      <c r="J44" s="3" t="s">
        <v>311</v>
      </c>
      <c r="K44" s="19" t="s">
        <v>312</v>
      </c>
      <c r="L44" s="19" t="s">
        <v>313</v>
      </c>
      <c r="M44" s="19"/>
      <c r="N44" s="22"/>
    </row>
    <row r="45" spans="1:14" s="15" customFormat="1" ht="194.4">
      <c r="A45" s="18" t="s">
        <v>314</v>
      </c>
      <c r="B45" s="19" t="s">
        <v>315</v>
      </c>
      <c r="C45" s="20" t="s">
        <v>316</v>
      </c>
      <c r="D45" s="19" t="s">
        <v>317</v>
      </c>
      <c r="E45" s="19" t="s">
        <v>318</v>
      </c>
      <c r="F45" s="19" t="s">
        <v>319</v>
      </c>
      <c r="G45" s="19" t="s">
        <v>48</v>
      </c>
      <c r="H45" s="19" t="s">
        <v>320</v>
      </c>
      <c r="I45" s="21">
        <v>99800</v>
      </c>
      <c r="J45" s="3" t="s">
        <v>321</v>
      </c>
      <c r="K45" s="19" t="s">
        <v>322</v>
      </c>
      <c r="L45" s="19" t="s">
        <v>323</v>
      </c>
      <c r="M45" s="19"/>
      <c r="N45" s="22"/>
    </row>
    <row r="46" spans="1:14" s="15" customFormat="1" ht="162">
      <c r="A46" s="18" t="s">
        <v>314</v>
      </c>
      <c r="B46" s="19" t="s">
        <v>315</v>
      </c>
      <c r="C46" s="20" t="s">
        <v>324</v>
      </c>
      <c r="D46" s="19" t="s">
        <v>45</v>
      </c>
      <c r="E46" s="19" t="s">
        <v>325</v>
      </c>
      <c r="F46" s="19" t="s">
        <v>319</v>
      </c>
      <c r="G46" s="19" t="s">
        <v>48</v>
      </c>
      <c r="H46" s="19" t="s">
        <v>320</v>
      </c>
      <c r="I46" s="21">
        <v>91000</v>
      </c>
      <c r="J46" s="3" t="s">
        <v>326</v>
      </c>
      <c r="K46" s="19" t="s">
        <v>327</v>
      </c>
      <c r="L46" s="19" t="s">
        <v>328</v>
      </c>
      <c r="M46" s="19"/>
      <c r="N46" s="22"/>
    </row>
    <row r="47" spans="1:14" s="15" customFormat="1" ht="81">
      <c r="A47" s="18" t="s">
        <v>314</v>
      </c>
      <c r="B47" s="19" t="s">
        <v>315</v>
      </c>
      <c r="C47" s="20" t="s">
        <v>329</v>
      </c>
      <c r="D47" s="19" t="s">
        <v>34</v>
      </c>
      <c r="E47" s="19" t="s">
        <v>330</v>
      </c>
      <c r="F47" s="19" t="s">
        <v>319</v>
      </c>
      <c r="G47" s="19" t="s">
        <v>48</v>
      </c>
      <c r="H47" s="19" t="s">
        <v>320</v>
      </c>
      <c r="I47" s="21">
        <v>10000</v>
      </c>
      <c r="J47" s="3" t="s">
        <v>38</v>
      </c>
      <c r="K47" s="19" t="s">
        <v>327</v>
      </c>
      <c r="L47" s="19" t="s">
        <v>38</v>
      </c>
      <c r="M47" s="19"/>
      <c r="N47" s="22"/>
    </row>
    <row r="48" spans="1:14" s="15" customFormat="1" ht="129.6">
      <c r="A48" s="18" t="s">
        <v>314</v>
      </c>
      <c r="B48" s="19" t="s">
        <v>315</v>
      </c>
      <c r="C48" s="20" t="s">
        <v>316</v>
      </c>
      <c r="D48" s="19" t="s">
        <v>45</v>
      </c>
      <c r="E48" s="19" t="s">
        <v>331</v>
      </c>
      <c r="F48" s="19" t="s">
        <v>319</v>
      </c>
      <c r="G48" s="19" t="s">
        <v>48</v>
      </c>
      <c r="H48" s="19" t="s">
        <v>320</v>
      </c>
      <c r="I48" s="21">
        <v>70000</v>
      </c>
      <c r="J48" s="3" t="s">
        <v>332</v>
      </c>
      <c r="K48" s="19" t="s">
        <v>327</v>
      </c>
      <c r="L48" s="19" t="s">
        <v>333</v>
      </c>
      <c r="M48" s="19"/>
      <c r="N48" s="22"/>
    </row>
    <row r="49" spans="1:14" s="15" customFormat="1" ht="25.05" customHeight="1">
      <c r="A49" s="56" t="s">
        <v>124</v>
      </c>
      <c r="B49" s="56"/>
      <c r="C49" s="56"/>
      <c r="D49" s="56"/>
      <c r="E49" s="56"/>
      <c r="F49" s="56"/>
      <c r="G49" s="56"/>
      <c r="H49" s="56"/>
      <c r="I49" s="17">
        <f>SUM(I50)</f>
        <v>0</v>
      </c>
      <c r="J49" s="57"/>
      <c r="K49" s="57"/>
      <c r="L49" s="57"/>
      <c r="M49" s="57"/>
      <c r="N49" s="22"/>
    </row>
    <row r="50" spans="1:14" s="15" customFormat="1" ht="25.05" customHeight="1">
      <c r="A50" s="18"/>
      <c r="B50" s="19" t="s">
        <v>135</v>
      </c>
      <c r="C50" s="20"/>
      <c r="D50" s="19"/>
      <c r="E50" s="19"/>
      <c r="F50" s="19"/>
      <c r="G50" s="19"/>
      <c r="H50" s="19"/>
      <c r="I50" s="21"/>
      <c r="J50" s="3"/>
      <c r="K50" s="19"/>
      <c r="L50" s="19"/>
      <c r="M50" s="19"/>
      <c r="N50" s="22"/>
    </row>
    <row r="51" spans="1:14" s="15" customFormat="1" ht="25.05" customHeight="1">
      <c r="A51" s="56" t="s">
        <v>95</v>
      </c>
      <c r="B51" s="56"/>
      <c r="C51" s="56"/>
      <c r="D51" s="56"/>
      <c r="E51" s="56"/>
      <c r="F51" s="56"/>
      <c r="G51" s="56"/>
      <c r="H51" s="56"/>
      <c r="I51" s="17">
        <f>SUM(I52:I68)</f>
        <v>0</v>
      </c>
      <c r="J51" s="57"/>
      <c r="K51" s="57"/>
      <c r="L51" s="57"/>
      <c r="M51" s="57"/>
      <c r="N51" s="22"/>
    </row>
    <row r="52" spans="1:14" s="15" customFormat="1" ht="48.6">
      <c r="A52" s="18" t="s">
        <v>96</v>
      </c>
      <c r="B52" s="19" t="s">
        <v>97</v>
      </c>
      <c r="C52" s="20" t="s">
        <v>98</v>
      </c>
      <c r="D52" s="19" t="s">
        <v>74</v>
      </c>
      <c r="E52" s="19" t="s">
        <v>99</v>
      </c>
      <c r="F52" s="19" t="s">
        <v>100</v>
      </c>
      <c r="G52" s="19"/>
      <c r="H52" s="19"/>
      <c r="I52" s="21">
        <v>0</v>
      </c>
      <c r="J52" s="3"/>
      <c r="K52" s="19" t="s">
        <v>101</v>
      </c>
      <c r="L52" s="19" t="s">
        <v>102</v>
      </c>
      <c r="M52" s="19" t="s">
        <v>103</v>
      </c>
      <c r="N52" s="22"/>
    </row>
    <row r="53" spans="1:14" s="15" customFormat="1" ht="48.6">
      <c r="A53" s="18" t="s">
        <v>96</v>
      </c>
      <c r="B53" s="19" t="s">
        <v>104</v>
      </c>
      <c r="C53" s="20" t="s">
        <v>105</v>
      </c>
      <c r="D53" s="19" t="s">
        <v>74</v>
      </c>
      <c r="E53" s="19" t="s">
        <v>99</v>
      </c>
      <c r="F53" s="19" t="s">
        <v>100</v>
      </c>
      <c r="G53" s="19"/>
      <c r="H53" s="19"/>
      <c r="I53" s="21">
        <v>0</v>
      </c>
      <c r="J53" s="3"/>
      <c r="K53" s="19" t="s">
        <v>106</v>
      </c>
      <c r="L53" s="19" t="s">
        <v>102</v>
      </c>
      <c r="M53" s="19" t="s">
        <v>107</v>
      </c>
      <c r="N53" s="22"/>
    </row>
    <row r="54" spans="1:14" s="15" customFormat="1" ht="48.6">
      <c r="A54" s="18" t="s">
        <v>96</v>
      </c>
      <c r="B54" s="19" t="s">
        <v>108</v>
      </c>
      <c r="C54" s="20" t="s">
        <v>109</v>
      </c>
      <c r="D54" s="19" t="s">
        <v>74</v>
      </c>
      <c r="E54" s="19" t="s">
        <v>99</v>
      </c>
      <c r="F54" s="19" t="s">
        <v>100</v>
      </c>
      <c r="G54" s="19"/>
      <c r="H54" s="19"/>
      <c r="I54" s="21">
        <v>0</v>
      </c>
      <c r="J54" s="3"/>
      <c r="K54" s="19" t="s">
        <v>110</v>
      </c>
      <c r="L54" s="19" t="s">
        <v>102</v>
      </c>
      <c r="M54" s="19" t="s">
        <v>111</v>
      </c>
      <c r="N54" s="22"/>
    </row>
    <row r="55" spans="1:14" s="15" customFormat="1" ht="81">
      <c r="A55" s="18" t="s">
        <v>96</v>
      </c>
      <c r="B55" s="19" t="s">
        <v>112</v>
      </c>
      <c r="C55" s="20" t="s">
        <v>113</v>
      </c>
      <c r="D55" s="19" t="s">
        <v>74</v>
      </c>
      <c r="E55" s="19" t="s">
        <v>99</v>
      </c>
      <c r="F55" s="19" t="s">
        <v>100</v>
      </c>
      <c r="G55" s="19"/>
      <c r="H55" s="19"/>
      <c r="I55" s="21">
        <v>0</v>
      </c>
      <c r="J55" s="3"/>
      <c r="K55" s="19" t="s">
        <v>114</v>
      </c>
      <c r="L55" s="19" t="s">
        <v>102</v>
      </c>
      <c r="M55" s="19" t="s">
        <v>111</v>
      </c>
      <c r="N55" s="22"/>
    </row>
    <row r="56" spans="1:14" s="15" customFormat="1" ht="64.8">
      <c r="A56" s="18" t="s">
        <v>96</v>
      </c>
      <c r="B56" s="19" t="s">
        <v>115</v>
      </c>
      <c r="C56" s="20" t="s">
        <v>116</v>
      </c>
      <c r="D56" s="19" t="s">
        <v>74</v>
      </c>
      <c r="E56" s="19" t="s">
        <v>99</v>
      </c>
      <c r="F56" s="19" t="s">
        <v>117</v>
      </c>
      <c r="G56" s="19"/>
      <c r="H56" s="19"/>
      <c r="I56" s="21">
        <v>0</v>
      </c>
      <c r="J56" s="3"/>
      <c r="K56" s="19" t="s">
        <v>118</v>
      </c>
      <c r="L56" s="19" t="s">
        <v>119</v>
      </c>
      <c r="M56" s="19" t="s">
        <v>120</v>
      </c>
      <c r="N56" s="22"/>
    </row>
    <row r="57" spans="1:14" s="15" customFormat="1" ht="64.8">
      <c r="A57" s="18" t="s">
        <v>96</v>
      </c>
      <c r="B57" s="19" t="s">
        <v>121</v>
      </c>
      <c r="C57" s="20" t="s">
        <v>105</v>
      </c>
      <c r="D57" s="19" t="s">
        <v>74</v>
      </c>
      <c r="E57" s="19" t="s">
        <v>99</v>
      </c>
      <c r="F57" s="19" t="s">
        <v>122</v>
      </c>
      <c r="G57" s="19"/>
      <c r="H57" s="19"/>
      <c r="I57" s="21">
        <v>0</v>
      </c>
      <c r="J57" s="3"/>
      <c r="K57" s="19" t="s">
        <v>123</v>
      </c>
      <c r="L57" s="19" t="s">
        <v>119</v>
      </c>
      <c r="M57" s="19" t="s">
        <v>107</v>
      </c>
      <c r="N57" s="22"/>
    </row>
    <row r="58" spans="1:14" s="15" customFormat="1" ht="48.6">
      <c r="A58" s="18" t="s">
        <v>96</v>
      </c>
      <c r="B58" s="19" t="s">
        <v>97</v>
      </c>
      <c r="C58" s="20" t="s">
        <v>98</v>
      </c>
      <c r="D58" s="19" t="s">
        <v>74</v>
      </c>
      <c r="E58" s="19" t="s">
        <v>334</v>
      </c>
      <c r="F58" s="19" t="s">
        <v>100</v>
      </c>
      <c r="G58" s="19"/>
      <c r="H58" s="19"/>
      <c r="I58" s="21">
        <v>0</v>
      </c>
      <c r="J58" s="3"/>
      <c r="K58" s="19" t="s">
        <v>101</v>
      </c>
      <c r="L58" s="19" t="s">
        <v>102</v>
      </c>
      <c r="M58" s="19" t="s">
        <v>103</v>
      </c>
      <c r="N58" s="22"/>
    </row>
    <row r="59" spans="1:14" s="15" customFormat="1" ht="48.6">
      <c r="A59" s="18" t="s">
        <v>96</v>
      </c>
      <c r="B59" s="19" t="s">
        <v>104</v>
      </c>
      <c r="C59" s="20" t="s">
        <v>105</v>
      </c>
      <c r="D59" s="19" t="s">
        <v>74</v>
      </c>
      <c r="E59" s="19" t="s">
        <v>334</v>
      </c>
      <c r="F59" s="19" t="s">
        <v>100</v>
      </c>
      <c r="G59" s="19"/>
      <c r="H59" s="19"/>
      <c r="I59" s="21">
        <v>0</v>
      </c>
      <c r="J59" s="3"/>
      <c r="K59" s="19" t="s">
        <v>106</v>
      </c>
      <c r="L59" s="19" t="s">
        <v>102</v>
      </c>
      <c r="M59" s="19" t="s">
        <v>107</v>
      </c>
      <c r="N59" s="22"/>
    </row>
    <row r="60" spans="1:14" s="15" customFormat="1" ht="48.6">
      <c r="A60" s="18" t="s">
        <v>96</v>
      </c>
      <c r="B60" s="19" t="s">
        <v>108</v>
      </c>
      <c r="C60" s="20" t="s">
        <v>109</v>
      </c>
      <c r="D60" s="19" t="s">
        <v>74</v>
      </c>
      <c r="E60" s="19" t="s">
        <v>334</v>
      </c>
      <c r="F60" s="19" t="s">
        <v>100</v>
      </c>
      <c r="G60" s="19"/>
      <c r="H60" s="19"/>
      <c r="I60" s="21">
        <v>0</v>
      </c>
      <c r="J60" s="3"/>
      <c r="K60" s="19" t="s">
        <v>110</v>
      </c>
      <c r="L60" s="19" t="s">
        <v>102</v>
      </c>
      <c r="M60" s="19" t="s">
        <v>111</v>
      </c>
      <c r="N60" s="22"/>
    </row>
    <row r="61" spans="1:14" s="15" customFormat="1" ht="81">
      <c r="A61" s="18" t="s">
        <v>96</v>
      </c>
      <c r="B61" s="19" t="s">
        <v>112</v>
      </c>
      <c r="C61" s="20" t="s">
        <v>113</v>
      </c>
      <c r="D61" s="19" t="s">
        <v>74</v>
      </c>
      <c r="E61" s="19" t="s">
        <v>334</v>
      </c>
      <c r="F61" s="19" t="s">
        <v>100</v>
      </c>
      <c r="G61" s="19"/>
      <c r="H61" s="19"/>
      <c r="I61" s="21">
        <v>0</v>
      </c>
      <c r="J61" s="3"/>
      <c r="K61" s="19" t="s">
        <v>114</v>
      </c>
      <c r="L61" s="19" t="s">
        <v>102</v>
      </c>
      <c r="M61" s="19" t="s">
        <v>111</v>
      </c>
      <c r="N61" s="22"/>
    </row>
    <row r="62" spans="1:14" s="15" customFormat="1" ht="64.8">
      <c r="A62" s="18" t="s">
        <v>96</v>
      </c>
      <c r="B62" s="19" t="s">
        <v>115</v>
      </c>
      <c r="C62" s="20" t="s">
        <v>116</v>
      </c>
      <c r="D62" s="19" t="s">
        <v>74</v>
      </c>
      <c r="E62" s="19" t="s">
        <v>334</v>
      </c>
      <c r="F62" s="19" t="s">
        <v>117</v>
      </c>
      <c r="G62" s="19"/>
      <c r="H62" s="19"/>
      <c r="I62" s="21">
        <v>0</v>
      </c>
      <c r="J62" s="3"/>
      <c r="K62" s="19" t="s">
        <v>118</v>
      </c>
      <c r="L62" s="19" t="s">
        <v>119</v>
      </c>
      <c r="M62" s="19" t="s">
        <v>120</v>
      </c>
      <c r="N62" s="22"/>
    </row>
    <row r="63" spans="1:14" s="15" customFormat="1" ht="64.8">
      <c r="A63" s="18" t="s">
        <v>96</v>
      </c>
      <c r="B63" s="19" t="s">
        <v>121</v>
      </c>
      <c r="C63" s="20" t="s">
        <v>105</v>
      </c>
      <c r="D63" s="19" t="s">
        <v>74</v>
      </c>
      <c r="E63" s="19" t="s">
        <v>334</v>
      </c>
      <c r="F63" s="19" t="s">
        <v>122</v>
      </c>
      <c r="G63" s="19"/>
      <c r="H63" s="19"/>
      <c r="I63" s="21">
        <v>0</v>
      </c>
      <c r="J63" s="3"/>
      <c r="K63" s="19" t="s">
        <v>123</v>
      </c>
      <c r="L63" s="19" t="s">
        <v>119</v>
      </c>
      <c r="M63" s="19" t="s">
        <v>107</v>
      </c>
      <c r="N63" s="22"/>
    </row>
    <row r="64" spans="1:14" s="15" customFormat="1" ht="48.6">
      <c r="A64" s="18" t="s">
        <v>96</v>
      </c>
      <c r="B64" s="19" t="s">
        <v>97</v>
      </c>
      <c r="C64" s="20" t="s">
        <v>98</v>
      </c>
      <c r="D64" s="19" t="s">
        <v>74</v>
      </c>
      <c r="E64" s="19" t="s">
        <v>335</v>
      </c>
      <c r="F64" s="19" t="s">
        <v>100</v>
      </c>
      <c r="G64" s="19"/>
      <c r="H64" s="19"/>
      <c r="I64" s="21">
        <v>0</v>
      </c>
      <c r="J64" s="3"/>
      <c r="K64" s="19" t="s">
        <v>101</v>
      </c>
      <c r="L64" s="19" t="s">
        <v>102</v>
      </c>
      <c r="M64" s="19" t="s">
        <v>103</v>
      </c>
      <c r="N64" s="22"/>
    </row>
    <row r="65" spans="1:14" s="15" customFormat="1" ht="48.6">
      <c r="A65" s="18" t="s">
        <v>96</v>
      </c>
      <c r="B65" s="19" t="s">
        <v>104</v>
      </c>
      <c r="C65" s="20" t="s">
        <v>105</v>
      </c>
      <c r="D65" s="19" t="s">
        <v>74</v>
      </c>
      <c r="E65" s="19" t="s">
        <v>335</v>
      </c>
      <c r="F65" s="19" t="s">
        <v>100</v>
      </c>
      <c r="G65" s="19"/>
      <c r="H65" s="19"/>
      <c r="I65" s="21">
        <v>0</v>
      </c>
      <c r="J65" s="3"/>
      <c r="K65" s="19" t="s">
        <v>106</v>
      </c>
      <c r="L65" s="19" t="s">
        <v>102</v>
      </c>
      <c r="M65" s="19" t="s">
        <v>107</v>
      </c>
      <c r="N65" s="22"/>
    </row>
    <row r="66" spans="1:14" s="15" customFormat="1" ht="48.6">
      <c r="A66" s="18" t="s">
        <v>96</v>
      </c>
      <c r="B66" s="19" t="s">
        <v>108</v>
      </c>
      <c r="C66" s="20" t="s">
        <v>109</v>
      </c>
      <c r="D66" s="19" t="s">
        <v>74</v>
      </c>
      <c r="E66" s="19" t="s">
        <v>335</v>
      </c>
      <c r="F66" s="19" t="s">
        <v>100</v>
      </c>
      <c r="G66" s="19"/>
      <c r="H66" s="19"/>
      <c r="I66" s="21">
        <v>0</v>
      </c>
      <c r="J66" s="3"/>
      <c r="K66" s="19" t="s">
        <v>110</v>
      </c>
      <c r="L66" s="19" t="s">
        <v>102</v>
      </c>
      <c r="M66" s="19" t="s">
        <v>111</v>
      </c>
      <c r="N66" s="22"/>
    </row>
    <row r="67" spans="1:14" s="15" customFormat="1" ht="81">
      <c r="A67" s="18" t="s">
        <v>96</v>
      </c>
      <c r="B67" s="19" t="s">
        <v>112</v>
      </c>
      <c r="C67" s="20" t="s">
        <v>113</v>
      </c>
      <c r="D67" s="19" t="s">
        <v>74</v>
      </c>
      <c r="E67" s="19" t="s">
        <v>335</v>
      </c>
      <c r="F67" s="19" t="s">
        <v>100</v>
      </c>
      <c r="G67" s="19"/>
      <c r="H67" s="19"/>
      <c r="I67" s="21">
        <v>0</v>
      </c>
      <c r="J67" s="3"/>
      <c r="K67" s="19" t="s">
        <v>114</v>
      </c>
      <c r="L67" s="19" t="s">
        <v>102</v>
      </c>
      <c r="M67" s="19" t="s">
        <v>111</v>
      </c>
      <c r="N67" s="22"/>
    </row>
    <row r="68" spans="1:14" s="15" customFormat="1" ht="64.8">
      <c r="A68" s="18" t="s">
        <v>96</v>
      </c>
      <c r="B68" s="19" t="s">
        <v>115</v>
      </c>
      <c r="C68" s="20" t="s">
        <v>116</v>
      </c>
      <c r="D68" s="19" t="s">
        <v>74</v>
      </c>
      <c r="E68" s="19" t="s">
        <v>335</v>
      </c>
      <c r="F68" s="19" t="s">
        <v>117</v>
      </c>
      <c r="G68" s="19"/>
      <c r="H68" s="19"/>
      <c r="I68" s="21">
        <v>0</v>
      </c>
      <c r="J68" s="3"/>
      <c r="K68" s="19" t="s">
        <v>118</v>
      </c>
      <c r="L68" s="19" t="s">
        <v>119</v>
      </c>
      <c r="M68" s="19" t="s">
        <v>120</v>
      </c>
      <c r="N68" s="22"/>
    </row>
    <row r="69" spans="1:14" s="15" customFormat="1" ht="25.05" customHeight="1">
      <c r="A69" s="56" t="s">
        <v>125</v>
      </c>
      <c r="B69" s="56"/>
      <c r="C69" s="56"/>
      <c r="D69" s="56"/>
      <c r="E69" s="56"/>
      <c r="F69" s="56"/>
      <c r="G69" s="56"/>
      <c r="H69" s="56"/>
      <c r="I69" s="17">
        <f>SUM(I70)</f>
        <v>0</v>
      </c>
      <c r="J69" s="57"/>
      <c r="K69" s="57"/>
      <c r="L69" s="57"/>
      <c r="M69" s="57"/>
      <c r="N69" s="22"/>
    </row>
    <row r="70" spans="1:14" s="15" customFormat="1" ht="25.05" customHeight="1">
      <c r="A70" s="18"/>
      <c r="B70" s="19" t="s">
        <v>135</v>
      </c>
      <c r="C70" s="20"/>
      <c r="D70" s="19"/>
      <c r="E70" s="19"/>
      <c r="F70" s="19"/>
      <c r="G70" s="19"/>
      <c r="H70" s="19"/>
      <c r="I70" s="21"/>
      <c r="J70" s="3"/>
      <c r="K70" s="19"/>
      <c r="L70" s="19"/>
      <c r="M70" s="19"/>
      <c r="N70" s="22"/>
    </row>
    <row r="71" spans="1:14" s="15" customFormat="1" ht="25.05" customHeight="1">
      <c r="A71" s="56" t="s">
        <v>142</v>
      </c>
      <c r="B71" s="56"/>
      <c r="C71" s="56"/>
      <c r="D71" s="56"/>
      <c r="E71" s="56"/>
      <c r="F71" s="56"/>
      <c r="G71" s="56"/>
      <c r="H71" s="56"/>
      <c r="I71" s="17">
        <f>SUM(I72:I80)</f>
        <v>22246</v>
      </c>
      <c r="J71" s="57"/>
      <c r="K71" s="57"/>
      <c r="L71" s="57"/>
      <c r="M71" s="57"/>
      <c r="N71" s="22"/>
    </row>
    <row r="72" spans="1:14" s="15" customFormat="1" ht="145.80000000000001">
      <c r="A72" s="18" t="s">
        <v>367</v>
      </c>
      <c r="B72" s="19" t="s">
        <v>136</v>
      </c>
      <c r="C72" s="19" t="s">
        <v>346</v>
      </c>
      <c r="D72" s="19" t="s">
        <v>45</v>
      </c>
      <c r="E72" s="19" t="s">
        <v>347</v>
      </c>
      <c r="F72" s="19" t="s">
        <v>137</v>
      </c>
      <c r="G72" s="19" t="s">
        <v>48</v>
      </c>
      <c r="H72" s="19" t="s">
        <v>138</v>
      </c>
      <c r="I72" s="21">
        <v>0</v>
      </c>
      <c r="J72" s="3"/>
      <c r="K72" s="74" t="s">
        <v>139</v>
      </c>
      <c r="L72" s="19" t="s">
        <v>368</v>
      </c>
      <c r="M72" s="19"/>
      <c r="N72" s="22"/>
    </row>
    <row r="73" spans="1:14" s="15" customFormat="1" ht="64.8">
      <c r="A73" s="18" t="s">
        <v>367</v>
      </c>
      <c r="B73" s="19" t="s">
        <v>140</v>
      </c>
      <c r="C73" s="19" t="s">
        <v>346</v>
      </c>
      <c r="D73" s="19" t="s">
        <v>34</v>
      </c>
      <c r="E73" s="19" t="s">
        <v>348</v>
      </c>
      <c r="F73" s="19" t="s">
        <v>137</v>
      </c>
      <c r="G73" s="19" t="s">
        <v>48</v>
      </c>
      <c r="H73" s="19" t="s">
        <v>138</v>
      </c>
      <c r="I73" s="21">
        <v>0</v>
      </c>
      <c r="J73" s="3"/>
      <c r="K73" s="75"/>
      <c r="L73" s="19" t="s">
        <v>141</v>
      </c>
      <c r="M73" s="19" t="s">
        <v>39</v>
      </c>
      <c r="N73" s="22"/>
    </row>
    <row r="74" spans="1:14" s="15" customFormat="1" ht="145.80000000000001">
      <c r="A74" s="18" t="s">
        <v>367</v>
      </c>
      <c r="B74" s="19" t="s">
        <v>136</v>
      </c>
      <c r="C74" s="19" t="s">
        <v>346</v>
      </c>
      <c r="D74" s="19" t="s">
        <v>45</v>
      </c>
      <c r="E74" s="19" t="s">
        <v>349</v>
      </c>
      <c r="F74" s="19" t="s">
        <v>137</v>
      </c>
      <c r="G74" s="19" t="s">
        <v>48</v>
      </c>
      <c r="H74" s="19" t="s">
        <v>138</v>
      </c>
      <c r="I74" s="21">
        <v>0</v>
      </c>
      <c r="J74" s="3"/>
      <c r="K74" s="58" t="s">
        <v>139</v>
      </c>
      <c r="L74" s="19" t="s">
        <v>368</v>
      </c>
      <c r="M74" s="19"/>
      <c r="N74" s="22"/>
    </row>
    <row r="75" spans="1:14" s="15" customFormat="1" ht="64.8">
      <c r="A75" s="18" t="s">
        <v>367</v>
      </c>
      <c r="B75" s="19" t="s">
        <v>140</v>
      </c>
      <c r="C75" s="19" t="s">
        <v>346</v>
      </c>
      <c r="D75" s="19" t="s">
        <v>34</v>
      </c>
      <c r="E75" s="19" t="s">
        <v>350</v>
      </c>
      <c r="F75" s="19" t="s">
        <v>137</v>
      </c>
      <c r="G75" s="19" t="s">
        <v>48</v>
      </c>
      <c r="H75" s="19" t="s">
        <v>138</v>
      </c>
      <c r="I75" s="21">
        <v>0</v>
      </c>
      <c r="J75" s="3"/>
      <c r="K75" s="59"/>
      <c r="L75" s="19" t="s">
        <v>141</v>
      </c>
      <c r="M75" s="19" t="s">
        <v>39</v>
      </c>
      <c r="N75" s="22"/>
    </row>
    <row r="76" spans="1:14" s="15" customFormat="1" ht="145.80000000000001">
      <c r="A76" s="18" t="s">
        <v>367</v>
      </c>
      <c r="B76" s="19" t="s">
        <v>136</v>
      </c>
      <c r="C76" s="19" t="s">
        <v>346</v>
      </c>
      <c r="D76" s="19" t="s">
        <v>45</v>
      </c>
      <c r="E76" s="19" t="s">
        <v>351</v>
      </c>
      <c r="F76" s="19" t="s">
        <v>137</v>
      </c>
      <c r="G76" s="19" t="s">
        <v>48</v>
      </c>
      <c r="H76" s="19" t="s">
        <v>138</v>
      </c>
      <c r="I76" s="21">
        <v>0</v>
      </c>
      <c r="J76" s="3"/>
      <c r="K76" s="19" t="s">
        <v>139</v>
      </c>
      <c r="L76" s="19" t="s">
        <v>368</v>
      </c>
      <c r="M76" s="19"/>
      <c r="N76" s="22"/>
    </row>
    <row r="77" spans="1:14" s="15" customFormat="1" ht="113.4" customHeight="1">
      <c r="A77" s="18" t="s">
        <v>367</v>
      </c>
      <c r="B77" s="19" t="s">
        <v>352</v>
      </c>
      <c r="C77" s="19" t="s">
        <v>353</v>
      </c>
      <c r="D77" s="19" t="s">
        <v>74</v>
      </c>
      <c r="E77" s="19" t="s">
        <v>354</v>
      </c>
      <c r="F77" s="19" t="s">
        <v>137</v>
      </c>
      <c r="G77" s="19" t="s">
        <v>48</v>
      </c>
      <c r="H77" s="19" t="s">
        <v>138</v>
      </c>
      <c r="I77" s="21">
        <v>0</v>
      </c>
      <c r="J77" s="3"/>
      <c r="K77" s="58" t="s">
        <v>355</v>
      </c>
      <c r="L77" s="19" t="s">
        <v>356</v>
      </c>
      <c r="M77" s="19" t="s">
        <v>39</v>
      </c>
      <c r="N77" s="22"/>
    </row>
    <row r="78" spans="1:14" s="15" customFormat="1" ht="97.2">
      <c r="A78" s="18" t="s">
        <v>367</v>
      </c>
      <c r="B78" s="19" t="s">
        <v>357</v>
      </c>
      <c r="C78" s="19" t="s">
        <v>358</v>
      </c>
      <c r="D78" s="19" t="s">
        <v>45</v>
      </c>
      <c r="E78" s="19" t="s">
        <v>359</v>
      </c>
      <c r="F78" s="19" t="s">
        <v>137</v>
      </c>
      <c r="G78" s="19" t="s">
        <v>48</v>
      </c>
      <c r="H78" s="19" t="s">
        <v>138</v>
      </c>
      <c r="I78" s="21">
        <v>22246</v>
      </c>
      <c r="J78" s="3" t="s">
        <v>360</v>
      </c>
      <c r="K78" s="59"/>
      <c r="L78" s="19" t="s">
        <v>380</v>
      </c>
      <c r="M78" s="19" t="s">
        <v>361</v>
      </c>
      <c r="N78" s="22"/>
    </row>
    <row r="79" spans="1:14" s="15" customFormat="1" ht="129.6" customHeight="1">
      <c r="A79" s="18" t="s">
        <v>367</v>
      </c>
      <c r="B79" s="58" t="s">
        <v>362</v>
      </c>
      <c r="C79" s="19" t="s">
        <v>363</v>
      </c>
      <c r="D79" s="19" t="s">
        <v>34</v>
      </c>
      <c r="E79" s="19" t="s">
        <v>364</v>
      </c>
      <c r="F79" s="19" t="s">
        <v>137</v>
      </c>
      <c r="G79" s="19" t="s">
        <v>48</v>
      </c>
      <c r="H79" s="19" t="s">
        <v>138</v>
      </c>
      <c r="I79" s="21">
        <v>0</v>
      </c>
      <c r="J79" s="3"/>
      <c r="K79" s="58" t="s">
        <v>369</v>
      </c>
      <c r="L79" s="19" t="s">
        <v>38</v>
      </c>
      <c r="M79" s="19"/>
      <c r="N79" s="22"/>
    </row>
    <row r="80" spans="1:14" s="15" customFormat="1" ht="48.6">
      <c r="A80" s="18" t="s">
        <v>367</v>
      </c>
      <c r="B80" s="59"/>
      <c r="C80" s="19" t="s">
        <v>363</v>
      </c>
      <c r="D80" s="19" t="s">
        <v>45</v>
      </c>
      <c r="E80" s="19" t="s">
        <v>365</v>
      </c>
      <c r="F80" s="19" t="s">
        <v>137</v>
      </c>
      <c r="G80" s="19" t="s">
        <v>48</v>
      </c>
      <c r="H80" s="19" t="s">
        <v>138</v>
      </c>
      <c r="I80" s="21">
        <v>0</v>
      </c>
      <c r="J80" s="3"/>
      <c r="K80" s="59"/>
      <c r="L80" s="19" t="s">
        <v>366</v>
      </c>
      <c r="M80" s="19"/>
      <c r="N80" s="22"/>
    </row>
    <row r="81" spans="1:14" s="15" customFormat="1" ht="25.05" customHeight="1">
      <c r="A81" s="56" t="s">
        <v>143</v>
      </c>
      <c r="B81" s="56"/>
      <c r="C81" s="56"/>
      <c r="D81" s="56"/>
      <c r="E81" s="56"/>
      <c r="F81" s="56"/>
      <c r="G81" s="56"/>
      <c r="H81" s="56"/>
      <c r="I81" s="17">
        <f>SUM(I82)</f>
        <v>0</v>
      </c>
      <c r="J81" s="57"/>
      <c r="K81" s="57"/>
      <c r="L81" s="57"/>
      <c r="M81" s="57"/>
      <c r="N81" s="22"/>
    </row>
    <row r="82" spans="1:14" s="15" customFormat="1" ht="25.05" customHeight="1">
      <c r="A82" s="18"/>
      <c r="B82" s="19" t="s">
        <v>135</v>
      </c>
      <c r="C82" s="20"/>
      <c r="D82" s="19"/>
      <c r="E82" s="19"/>
      <c r="F82" s="19"/>
      <c r="G82" s="19"/>
      <c r="H82" s="19"/>
      <c r="I82" s="21"/>
      <c r="J82" s="3"/>
      <c r="K82" s="19"/>
      <c r="L82" s="19"/>
      <c r="M82" s="19"/>
      <c r="N82" s="22"/>
    </row>
    <row r="83" spans="1:14" s="15" customFormat="1" ht="25.05" customHeight="1">
      <c r="A83" s="56" t="s">
        <v>144</v>
      </c>
      <c r="B83" s="56"/>
      <c r="C83" s="56"/>
      <c r="D83" s="56"/>
      <c r="E83" s="56"/>
      <c r="F83" s="56"/>
      <c r="G83" s="56"/>
      <c r="H83" s="56"/>
      <c r="I83" s="17">
        <f>SUM(I84)</f>
        <v>0</v>
      </c>
      <c r="J83" s="57"/>
      <c r="K83" s="57"/>
      <c r="L83" s="57"/>
      <c r="M83" s="57"/>
      <c r="N83" s="22"/>
    </row>
    <row r="84" spans="1:14" s="15" customFormat="1" ht="167.4" customHeight="1">
      <c r="A84" s="18" t="s">
        <v>376</v>
      </c>
      <c r="B84" s="19" t="s">
        <v>370</v>
      </c>
      <c r="C84" s="20" t="s">
        <v>370</v>
      </c>
      <c r="D84" s="19" t="s">
        <v>45</v>
      </c>
      <c r="E84" s="19" t="s">
        <v>371</v>
      </c>
      <c r="F84" s="19" t="s">
        <v>188</v>
      </c>
      <c r="G84" s="19" t="s">
        <v>372</v>
      </c>
      <c r="H84" s="19" t="s">
        <v>373</v>
      </c>
      <c r="I84" s="21">
        <v>0</v>
      </c>
      <c r="J84" s="3" t="s">
        <v>374</v>
      </c>
      <c r="K84" s="19" t="s">
        <v>377</v>
      </c>
      <c r="L84" s="19" t="s">
        <v>375</v>
      </c>
      <c r="M84" s="19" t="s">
        <v>39</v>
      </c>
      <c r="N84" s="22"/>
    </row>
    <row r="85" spans="1:14" s="15" customFormat="1" ht="25.05" customHeight="1">
      <c r="A85" s="65" t="s">
        <v>180</v>
      </c>
      <c r="B85" s="65"/>
      <c r="C85" s="65"/>
      <c r="D85" s="65"/>
      <c r="E85" s="65"/>
      <c r="F85" s="65"/>
      <c r="G85" s="65"/>
      <c r="H85" s="65"/>
      <c r="I85" s="23">
        <f>I86+I94+I96+I135+I137+I139</f>
        <v>5968789</v>
      </c>
      <c r="J85" s="55"/>
      <c r="K85" s="55"/>
      <c r="L85" s="55"/>
      <c r="M85" s="55"/>
      <c r="N85" s="22"/>
    </row>
    <row r="86" spans="1:14" s="15" customFormat="1" ht="25.05" customHeight="1">
      <c r="A86" s="54" t="s">
        <v>181</v>
      </c>
      <c r="B86" s="54"/>
      <c r="C86" s="54"/>
      <c r="D86" s="54"/>
      <c r="E86" s="54"/>
      <c r="F86" s="54"/>
      <c r="G86" s="54"/>
      <c r="H86" s="54"/>
      <c r="I86" s="23">
        <f>I87+I90+I92</f>
        <v>0</v>
      </c>
      <c r="J86" s="55"/>
      <c r="K86" s="55"/>
      <c r="L86" s="55"/>
      <c r="M86" s="55"/>
      <c r="N86" s="22"/>
    </row>
    <row r="87" spans="1:14" s="15" customFormat="1" ht="25.05" customHeight="1">
      <c r="A87" s="54" t="s">
        <v>182</v>
      </c>
      <c r="B87" s="54"/>
      <c r="C87" s="54"/>
      <c r="D87" s="54"/>
      <c r="E87" s="54"/>
      <c r="F87" s="54"/>
      <c r="G87" s="54"/>
      <c r="H87" s="54"/>
      <c r="I87" s="23">
        <f>SUM(I88:I89)</f>
        <v>0</v>
      </c>
      <c r="J87" s="55"/>
      <c r="K87" s="55"/>
      <c r="L87" s="55"/>
      <c r="M87" s="55"/>
      <c r="N87" s="9"/>
    </row>
    <row r="88" spans="1:14" s="15" customFormat="1" ht="178.2">
      <c r="A88" s="18" t="s">
        <v>382</v>
      </c>
      <c r="B88" s="19" t="s">
        <v>383</v>
      </c>
      <c r="C88" s="20" t="s">
        <v>384</v>
      </c>
      <c r="D88" s="19" t="s">
        <v>74</v>
      </c>
      <c r="E88" s="19" t="s">
        <v>385</v>
      </c>
      <c r="F88" s="19" t="s">
        <v>386</v>
      </c>
      <c r="G88" s="19" t="s">
        <v>387</v>
      </c>
      <c r="H88" s="19" t="s">
        <v>388</v>
      </c>
      <c r="I88" s="21">
        <v>0</v>
      </c>
      <c r="J88" s="3" t="s">
        <v>389</v>
      </c>
      <c r="K88" s="19" t="s">
        <v>390</v>
      </c>
      <c r="L88" s="19" t="s">
        <v>391</v>
      </c>
      <c r="M88" s="19" t="s">
        <v>39</v>
      </c>
      <c r="N88" s="9"/>
    </row>
    <row r="89" spans="1:14" s="15" customFormat="1" ht="97.2">
      <c r="A89" s="18" t="s">
        <v>382</v>
      </c>
      <c r="B89" s="19" t="s">
        <v>383</v>
      </c>
      <c r="C89" s="20" t="s">
        <v>384</v>
      </c>
      <c r="D89" s="19" t="s">
        <v>34</v>
      </c>
      <c r="E89" s="19" t="s">
        <v>385</v>
      </c>
      <c r="F89" s="19" t="s">
        <v>386</v>
      </c>
      <c r="G89" s="19" t="s">
        <v>387</v>
      </c>
      <c r="H89" s="19" t="s">
        <v>388</v>
      </c>
      <c r="I89" s="21">
        <v>0</v>
      </c>
      <c r="J89" s="3" t="s">
        <v>389</v>
      </c>
      <c r="K89" s="19" t="s">
        <v>390</v>
      </c>
      <c r="L89" s="19" t="s">
        <v>392</v>
      </c>
      <c r="M89" s="19" t="s">
        <v>39</v>
      </c>
      <c r="N89" s="9"/>
    </row>
    <row r="90" spans="1:14" s="15" customFormat="1" ht="25.05" customHeight="1">
      <c r="A90" s="54" t="s">
        <v>183</v>
      </c>
      <c r="B90" s="54"/>
      <c r="C90" s="54"/>
      <c r="D90" s="54"/>
      <c r="E90" s="54"/>
      <c r="F90" s="54"/>
      <c r="G90" s="54"/>
      <c r="H90" s="54"/>
      <c r="I90" s="23">
        <v>0</v>
      </c>
      <c r="J90" s="55"/>
      <c r="K90" s="55"/>
      <c r="L90" s="55"/>
      <c r="M90" s="55"/>
      <c r="N90" s="9"/>
    </row>
    <row r="91" spans="1:14" s="15" customFormat="1" ht="25.05" customHeight="1">
      <c r="A91" s="18"/>
      <c r="B91" s="19" t="s">
        <v>135</v>
      </c>
      <c r="C91" s="20"/>
      <c r="D91" s="19"/>
      <c r="E91" s="19"/>
      <c r="F91" s="19"/>
      <c r="G91" s="19"/>
      <c r="H91" s="19"/>
      <c r="I91" s="21"/>
      <c r="J91" s="3"/>
      <c r="K91" s="19"/>
      <c r="L91" s="19"/>
      <c r="M91" s="19"/>
      <c r="N91" s="9"/>
    </row>
    <row r="92" spans="1:14" s="15" customFormat="1" ht="25.05" customHeight="1">
      <c r="A92" s="54" t="s">
        <v>185</v>
      </c>
      <c r="B92" s="54"/>
      <c r="C92" s="54"/>
      <c r="D92" s="54"/>
      <c r="E92" s="54"/>
      <c r="F92" s="54"/>
      <c r="G92" s="54"/>
      <c r="H92" s="54"/>
      <c r="I92" s="23">
        <v>0</v>
      </c>
      <c r="J92" s="55"/>
      <c r="K92" s="55"/>
      <c r="L92" s="55"/>
      <c r="M92" s="55"/>
      <c r="N92" s="9"/>
    </row>
    <row r="93" spans="1:14" s="15" customFormat="1" ht="25.05" customHeight="1">
      <c r="A93" s="18"/>
      <c r="B93" s="19" t="s">
        <v>135</v>
      </c>
      <c r="C93" s="20"/>
      <c r="D93" s="19"/>
      <c r="E93" s="19"/>
      <c r="F93" s="19"/>
      <c r="G93" s="19"/>
      <c r="H93" s="19"/>
      <c r="I93" s="21"/>
      <c r="J93" s="3"/>
      <c r="K93" s="19"/>
      <c r="L93" s="19"/>
      <c r="M93" s="19"/>
      <c r="N93" s="9"/>
    </row>
    <row r="94" spans="1:14" s="15" customFormat="1" ht="25.05" customHeight="1">
      <c r="A94" s="54" t="s">
        <v>186</v>
      </c>
      <c r="B94" s="54"/>
      <c r="C94" s="54"/>
      <c r="D94" s="54"/>
      <c r="E94" s="54"/>
      <c r="F94" s="54"/>
      <c r="G94" s="54"/>
      <c r="H94" s="54"/>
      <c r="I94" s="23">
        <v>0</v>
      </c>
      <c r="J94" s="55"/>
      <c r="K94" s="55"/>
      <c r="L94" s="55"/>
      <c r="M94" s="55"/>
      <c r="N94" s="9"/>
    </row>
    <row r="95" spans="1:14" s="15" customFormat="1" ht="25.05" customHeight="1">
      <c r="A95" s="18"/>
      <c r="B95" s="19" t="s">
        <v>135</v>
      </c>
      <c r="C95" s="20"/>
      <c r="D95" s="19"/>
      <c r="E95" s="19"/>
      <c r="F95" s="19"/>
      <c r="G95" s="19"/>
      <c r="H95" s="19"/>
      <c r="I95" s="21"/>
      <c r="J95" s="3"/>
      <c r="K95" s="19"/>
      <c r="L95" s="19"/>
      <c r="M95" s="19"/>
      <c r="N95" s="9"/>
    </row>
    <row r="96" spans="1:14" s="15" customFormat="1" ht="25.05" customHeight="1">
      <c r="A96" s="54" t="s">
        <v>187</v>
      </c>
      <c r="B96" s="54"/>
      <c r="C96" s="54"/>
      <c r="D96" s="54"/>
      <c r="E96" s="54"/>
      <c r="F96" s="54"/>
      <c r="G96" s="54"/>
      <c r="H96" s="54"/>
      <c r="I96" s="23">
        <f>SUM(I97:I134)</f>
        <v>5968789</v>
      </c>
      <c r="J96" s="55"/>
      <c r="K96" s="55"/>
      <c r="L96" s="55"/>
      <c r="M96" s="55"/>
      <c r="N96" s="9"/>
    </row>
    <row r="97" spans="1:14" s="15" customFormat="1" ht="113.4">
      <c r="A97" s="43" t="s">
        <v>393</v>
      </c>
      <c r="B97" s="36" t="s">
        <v>394</v>
      </c>
      <c r="C97" s="1" t="s">
        <v>395</v>
      </c>
      <c r="D97" s="36" t="s">
        <v>45</v>
      </c>
      <c r="E97" s="36" t="s">
        <v>396</v>
      </c>
      <c r="F97" s="36" t="s">
        <v>188</v>
      </c>
      <c r="G97" s="36" t="s">
        <v>387</v>
      </c>
      <c r="H97" s="36" t="s">
        <v>397</v>
      </c>
      <c r="I97" s="37">
        <v>1319258</v>
      </c>
      <c r="J97" s="38" t="s">
        <v>360</v>
      </c>
      <c r="K97" s="36" t="s">
        <v>398</v>
      </c>
      <c r="L97" s="36" t="s">
        <v>399</v>
      </c>
      <c r="M97" s="36"/>
      <c r="N97" s="9"/>
    </row>
    <row r="98" spans="1:14" s="15" customFormat="1" ht="145.80000000000001">
      <c r="A98" s="45" t="s">
        <v>393</v>
      </c>
      <c r="B98" s="44" t="s">
        <v>400</v>
      </c>
      <c r="C98" s="44" t="s">
        <v>401</v>
      </c>
      <c r="D98" s="36" t="s">
        <v>34</v>
      </c>
      <c r="E98" s="36" t="s">
        <v>402</v>
      </c>
      <c r="F98" s="44" t="s">
        <v>403</v>
      </c>
      <c r="G98" s="44" t="s">
        <v>387</v>
      </c>
      <c r="H98" s="44" t="s">
        <v>397</v>
      </c>
      <c r="I98" s="47">
        <v>105942</v>
      </c>
      <c r="J98" s="44" t="s">
        <v>404</v>
      </c>
      <c r="K98" s="44" t="s">
        <v>405</v>
      </c>
      <c r="L98" s="36" t="s">
        <v>406</v>
      </c>
      <c r="M98" s="44" t="s">
        <v>407</v>
      </c>
      <c r="N98" s="9"/>
    </row>
    <row r="99" spans="1:14" s="15" customFormat="1" ht="129.6">
      <c r="A99" s="45"/>
      <c r="B99" s="44"/>
      <c r="C99" s="44"/>
      <c r="D99" s="36" t="s">
        <v>45</v>
      </c>
      <c r="E99" s="36" t="s">
        <v>408</v>
      </c>
      <c r="F99" s="44"/>
      <c r="G99" s="44"/>
      <c r="H99" s="44"/>
      <c r="I99" s="47"/>
      <c r="J99" s="44"/>
      <c r="K99" s="44"/>
      <c r="L99" s="36" t="s">
        <v>409</v>
      </c>
      <c r="M99" s="44"/>
      <c r="N99" s="9"/>
    </row>
    <row r="100" spans="1:14" s="15" customFormat="1" ht="97.2">
      <c r="A100" s="45" t="s">
        <v>393</v>
      </c>
      <c r="B100" s="44" t="s">
        <v>410</v>
      </c>
      <c r="C100" s="46" t="s">
        <v>411</v>
      </c>
      <c r="D100" s="36" t="s">
        <v>34</v>
      </c>
      <c r="E100" s="36" t="s">
        <v>412</v>
      </c>
      <c r="F100" s="44" t="s">
        <v>403</v>
      </c>
      <c r="G100" s="44" t="s">
        <v>387</v>
      </c>
      <c r="H100" s="44" t="s">
        <v>397</v>
      </c>
      <c r="I100" s="47">
        <v>170000</v>
      </c>
      <c r="J100" s="44" t="s">
        <v>413</v>
      </c>
      <c r="K100" s="44" t="s">
        <v>414</v>
      </c>
      <c r="L100" s="36" t="s">
        <v>415</v>
      </c>
      <c r="M100" s="44" t="s">
        <v>407</v>
      </c>
      <c r="N100" s="9"/>
    </row>
    <row r="101" spans="1:14" s="15" customFormat="1" ht="129.6">
      <c r="A101" s="45"/>
      <c r="B101" s="44"/>
      <c r="C101" s="46"/>
      <c r="D101" s="36" t="s">
        <v>45</v>
      </c>
      <c r="E101" s="36" t="s">
        <v>408</v>
      </c>
      <c r="F101" s="44"/>
      <c r="G101" s="44"/>
      <c r="H101" s="44"/>
      <c r="I101" s="47"/>
      <c r="J101" s="44"/>
      <c r="K101" s="44"/>
      <c r="L101" s="36" t="s">
        <v>416</v>
      </c>
      <c r="M101" s="44"/>
      <c r="N101" s="9"/>
    </row>
    <row r="102" spans="1:14" s="15" customFormat="1" ht="145.80000000000001">
      <c r="A102" s="45" t="s">
        <v>393</v>
      </c>
      <c r="B102" s="44" t="s">
        <v>417</v>
      </c>
      <c r="C102" s="46" t="s">
        <v>418</v>
      </c>
      <c r="D102" s="36" t="s">
        <v>34</v>
      </c>
      <c r="E102" s="36" t="s">
        <v>402</v>
      </c>
      <c r="F102" s="44" t="s">
        <v>403</v>
      </c>
      <c r="G102" s="44" t="s">
        <v>387</v>
      </c>
      <c r="H102" s="44" t="s">
        <v>397</v>
      </c>
      <c r="I102" s="47">
        <v>163617</v>
      </c>
      <c r="J102" s="44" t="s">
        <v>419</v>
      </c>
      <c r="K102" s="44" t="s">
        <v>420</v>
      </c>
      <c r="L102" s="36" t="s">
        <v>421</v>
      </c>
      <c r="M102" s="44" t="s">
        <v>407</v>
      </c>
      <c r="N102" s="9"/>
    </row>
    <row r="103" spans="1:14" s="15" customFormat="1" ht="97.2">
      <c r="A103" s="45"/>
      <c r="B103" s="44"/>
      <c r="C103" s="46"/>
      <c r="D103" s="36" t="s">
        <v>45</v>
      </c>
      <c r="E103" s="36" t="s">
        <v>408</v>
      </c>
      <c r="F103" s="44"/>
      <c r="G103" s="44"/>
      <c r="H103" s="44"/>
      <c r="I103" s="47"/>
      <c r="J103" s="44"/>
      <c r="K103" s="44"/>
      <c r="L103" s="36" t="s">
        <v>422</v>
      </c>
      <c r="M103" s="44"/>
      <c r="N103" s="9"/>
    </row>
    <row r="104" spans="1:14" s="15" customFormat="1" ht="129.6">
      <c r="A104" s="45" t="s">
        <v>393</v>
      </c>
      <c r="B104" s="44" t="s">
        <v>423</v>
      </c>
      <c r="C104" s="46" t="s">
        <v>423</v>
      </c>
      <c r="D104" s="36" t="s">
        <v>34</v>
      </c>
      <c r="E104" s="36" t="s">
        <v>424</v>
      </c>
      <c r="F104" s="44" t="s">
        <v>403</v>
      </c>
      <c r="G104" s="44" t="s">
        <v>387</v>
      </c>
      <c r="H104" s="44" t="s">
        <v>397</v>
      </c>
      <c r="I104" s="47">
        <v>89405</v>
      </c>
      <c r="J104" s="44" t="s">
        <v>425</v>
      </c>
      <c r="K104" s="44" t="s">
        <v>426</v>
      </c>
      <c r="L104" s="36" t="s">
        <v>427</v>
      </c>
      <c r="M104" s="44" t="s">
        <v>407</v>
      </c>
      <c r="N104" s="9"/>
    </row>
    <row r="105" spans="1:14" s="15" customFormat="1" ht="129.6">
      <c r="A105" s="45"/>
      <c r="B105" s="44"/>
      <c r="C105" s="46"/>
      <c r="D105" s="36" t="s">
        <v>45</v>
      </c>
      <c r="E105" s="36" t="s">
        <v>428</v>
      </c>
      <c r="F105" s="44"/>
      <c r="G105" s="44"/>
      <c r="H105" s="44"/>
      <c r="I105" s="47"/>
      <c r="J105" s="44"/>
      <c r="K105" s="44"/>
      <c r="L105" s="36" t="s">
        <v>429</v>
      </c>
      <c r="M105" s="44"/>
      <c r="N105" s="9"/>
    </row>
    <row r="106" spans="1:14" s="15" customFormat="1" ht="97.2">
      <c r="A106" s="45" t="s">
        <v>393</v>
      </c>
      <c r="B106" s="44" t="s">
        <v>430</v>
      </c>
      <c r="C106" s="46" t="s">
        <v>431</v>
      </c>
      <c r="D106" s="36" t="s">
        <v>34</v>
      </c>
      <c r="E106" s="36" t="s">
        <v>412</v>
      </c>
      <c r="F106" s="44" t="s">
        <v>403</v>
      </c>
      <c r="G106" s="44" t="s">
        <v>387</v>
      </c>
      <c r="H106" s="44" t="s">
        <v>397</v>
      </c>
      <c r="I106" s="47">
        <v>66883</v>
      </c>
      <c r="J106" s="44" t="s">
        <v>432</v>
      </c>
      <c r="K106" s="44" t="s">
        <v>433</v>
      </c>
      <c r="L106" s="36" t="s">
        <v>434</v>
      </c>
      <c r="M106" s="44" t="s">
        <v>407</v>
      </c>
      <c r="N106" s="9"/>
    </row>
    <row r="107" spans="1:14" s="15" customFormat="1" ht="97.2">
      <c r="A107" s="45"/>
      <c r="B107" s="44"/>
      <c r="C107" s="46"/>
      <c r="D107" s="36" t="s">
        <v>45</v>
      </c>
      <c r="E107" s="36" t="s">
        <v>408</v>
      </c>
      <c r="F107" s="44"/>
      <c r="G107" s="44"/>
      <c r="H107" s="44"/>
      <c r="I107" s="47"/>
      <c r="J107" s="44"/>
      <c r="K107" s="44"/>
      <c r="L107" s="36" t="s">
        <v>435</v>
      </c>
      <c r="M107" s="44"/>
      <c r="N107" s="9"/>
    </row>
    <row r="108" spans="1:14" s="15" customFormat="1" ht="113.4">
      <c r="A108" s="43" t="s">
        <v>393</v>
      </c>
      <c r="B108" s="36" t="s">
        <v>394</v>
      </c>
      <c r="C108" s="1" t="s">
        <v>395</v>
      </c>
      <c r="D108" s="36" t="s">
        <v>45</v>
      </c>
      <c r="E108" s="36" t="s">
        <v>436</v>
      </c>
      <c r="F108" s="36" t="s">
        <v>188</v>
      </c>
      <c r="G108" s="36" t="s">
        <v>387</v>
      </c>
      <c r="H108" s="36" t="s">
        <v>397</v>
      </c>
      <c r="I108" s="37">
        <v>1319258</v>
      </c>
      <c r="J108" s="38" t="s">
        <v>360</v>
      </c>
      <c r="K108" s="36" t="s">
        <v>398</v>
      </c>
      <c r="L108" s="36" t="s">
        <v>399</v>
      </c>
      <c r="M108" s="36"/>
      <c r="N108" s="9"/>
    </row>
    <row r="109" spans="1:14" s="15" customFormat="1" ht="129.6">
      <c r="A109" s="45" t="s">
        <v>393</v>
      </c>
      <c r="B109" s="44" t="s">
        <v>400</v>
      </c>
      <c r="C109" s="46" t="s">
        <v>401</v>
      </c>
      <c r="D109" s="36" t="s">
        <v>34</v>
      </c>
      <c r="E109" s="36" t="s">
        <v>437</v>
      </c>
      <c r="F109" s="44" t="s">
        <v>403</v>
      </c>
      <c r="G109" s="44" t="s">
        <v>387</v>
      </c>
      <c r="H109" s="44" t="s">
        <v>397</v>
      </c>
      <c r="I109" s="47">
        <v>105942</v>
      </c>
      <c r="J109" s="44" t="s">
        <v>404</v>
      </c>
      <c r="K109" s="44" t="s">
        <v>405</v>
      </c>
      <c r="L109" s="36" t="s">
        <v>406</v>
      </c>
      <c r="M109" s="44" t="s">
        <v>407</v>
      </c>
      <c r="N109" s="9"/>
    </row>
    <row r="110" spans="1:14" s="15" customFormat="1" ht="129.6">
      <c r="A110" s="45"/>
      <c r="B110" s="44"/>
      <c r="C110" s="46"/>
      <c r="D110" s="36" t="s">
        <v>45</v>
      </c>
      <c r="E110" s="36" t="s">
        <v>438</v>
      </c>
      <c r="F110" s="44"/>
      <c r="G110" s="44"/>
      <c r="H110" s="44"/>
      <c r="I110" s="47"/>
      <c r="J110" s="44"/>
      <c r="K110" s="44"/>
      <c r="L110" s="36" t="s">
        <v>409</v>
      </c>
      <c r="M110" s="44"/>
      <c r="N110" s="9"/>
    </row>
    <row r="111" spans="1:14" s="15" customFormat="1" ht="97.2">
      <c r="A111" s="45" t="s">
        <v>393</v>
      </c>
      <c r="B111" s="44" t="s">
        <v>410</v>
      </c>
      <c r="C111" s="46" t="s">
        <v>411</v>
      </c>
      <c r="D111" s="36" t="s">
        <v>34</v>
      </c>
      <c r="E111" s="36" t="s">
        <v>439</v>
      </c>
      <c r="F111" s="44" t="s">
        <v>403</v>
      </c>
      <c r="G111" s="44" t="s">
        <v>387</v>
      </c>
      <c r="H111" s="44" t="s">
        <v>397</v>
      </c>
      <c r="I111" s="47">
        <v>170000</v>
      </c>
      <c r="J111" s="46" t="s">
        <v>413</v>
      </c>
      <c r="K111" s="44" t="s">
        <v>414</v>
      </c>
      <c r="L111" s="36" t="s">
        <v>415</v>
      </c>
      <c r="M111" s="44" t="s">
        <v>407</v>
      </c>
      <c r="N111" s="9"/>
    </row>
    <row r="112" spans="1:14" s="15" customFormat="1" ht="129.6">
      <c r="A112" s="45"/>
      <c r="B112" s="44"/>
      <c r="C112" s="46"/>
      <c r="D112" s="36" t="s">
        <v>45</v>
      </c>
      <c r="E112" s="36" t="s">
        <v>438</v>
      </c>
      <c r="F112" s="44"/>
      <c r="G112" s="44"/>
      <c r="H112" s="44"/>
      <c r="I112" s="47"/>
      <c r="J112" s="46"/>
      <c r="K112" s="44"/>
      <c r="L112" s="36" t="s">
        <v>416</v>
      </c>
      <c r="M112" s="44"/>
      <c r="N112" s="9"/>
    </row>
    <row r="113" spans="1:14" s="15" customFormat="1" ht="129.6">
      <c r="A113" s="45" t="s">
        <v>393</v>
      </c>
      <c r="B113" s="44" t="s">
        <v>417</v>
      </c>
      <c r="C113" s="46" t="s">
        <v>418</v>
      </c>
      <c r="D113" s="36" t="s">
        <v>34</v>
      </c>
      <c r="E113" s="36" t="s">
        <v>437</v>
      </c>
      <c r="F113" s="44" t="s">
        <v>403</v>
      </c>
      <c r="G113" s="44" t="s">
        <v>387</v>
      </c>
      <c r="H113" s="44" t="s">
        <v>397</v>
      </c>
      <c r="I113" s="47">
        <v>163617</v>
      </c>
      <c r="J113" s="44" t="s">
        <v>419</v>
      </c>
      <c r="K113" s="44" t="s">
        <v>420</v>
      </c>
      <c r="L113" s="36" t="s">
        <v>421</v>
      </c>
      <c r="M113" s="44" t="s">
        <v>407</v>
      </c>
      <c r="N113" s="9"/>
    </row>
    <row r="114" spans="1:14" s="15" customFormat="1" ht="97.2">
      <c r="A114" s="45"/>
      <c r="B114" s="44"/>
      <c r="C114" s="46"/>
      <c r="D114" s="36" t="s">
        <v>45</v>
      </c>
      <c r="E114" s="36" t="s">
        <v>438</v>
      </c>
      <c r="F114" s="44"/>
      <c r="G114" s="44"/>
      <c r="H114" s="44"/>
      <c r="I114" s="47"/>
      <c r="J114" s="44"/>
      <c r="K114" s="44"/>
      <c r="L114" s="36" t="s">
        <v>422</v>
      </c>
      <c r="M114" s="44"/>
      <c r="N114" s="9"/>
    </row>
    <row r="115" spans="1:14" s="15" customFormat="1" ht="129.6">
      <c r="A115" s="45" t="s">
        <v>393</v>
      </c>
      <c r="B115" s="44" t="s">
        <v>423</v>
      </c>
      <c r="C115" s="46" t="s">
        <v>423</v>
      </c>
      <c r="D115" s="36" t="s">
        <v>34</v>
      </c>
      <c r="E115" s="36" t="s">
        <v>440</v>
      </c>
      <c r="F115" s="44" t="s">
        <v>403</v>
      </c>
      <c r="G115" s="44" t="s">
        <v>387</v>
      </c>
      <c r="H115" s="44" t="s">
        <v>397</v>
      </c>
      <c r="I115" s="47">
        <v>89405</v>
      </c>
      <c r="J115" s="44" t="s">
        <v>425</v>
      </c>
      <c r="K115" s="44" t="s">
        <v>426</v>
      </c>
      <c r="L115" s="36" t="s">
        <v>427</v>
      </c>
      <c r="M115" s="44" t="s">
        <v>407</v>
      </c>
      <c r="N115" s="9"/>
    </row>
    <row r="116" spans="1:14" s="15" customFormat="1" ht="129.6">
      <c r="A116" s="45"/>
      <c r="B116" s="44"/>
      <c r="C116" s="46"/>
      <c r="D116" s="36" t="s">
        <v>45</v>
      </c>
      <c r="E116" s="36" t="s">
        <v>438</v>
      </c>
      <c r="F116" s="44"/>
      <c r="G116" s="44"/>
      <c r="H116" s="44"/>
      <c r="I116" s="47"/>
      <c r="J116" s="44"/>
      <c r="K116" s="44"/>
      <c r="L116" s="36" t="s">
        <v>429</v>
      </c>
      <c r="M116" s="44"/>
      <c r="N116" s="9"/>
    </row>
    <row r="117" spans="1:14" s="15" customFormat="1" ht="97.2">
      <c r="A117" s="45" t="s">
        <v>393</v>
      </c>
      <c r="B117" s="44" t="s">
        <v>430</v>
      </c>
      <c r="C117" s="46" t="s">
        <v>431</v>
      </c>
      <c r="D117" s="36" t="s">
        <v>34</v>
      </c>
      <c r="E117" s="36" t="s">
        <v>439</v>
      </c>
      <c r="F117" s="44" t="s">
        <v>403</v>
      </c>
      <c r="G117" s="44" t="s">
        <v>387</v>
      </c>
      <c r="H117" s="44" t="s">
        <v>397</v>
      </c>
      <c r="I117" s="47">
        <v>66883</v>
      </c>
      <c r="J117" s="44" t="s">
        <v>432</v>
      </c>
      <c r="K117" s="44" t="s">
        <v>433</v>
      </c>
      <c r="L117" s="36" t="s">
        <v>434</v>
      </c>
      <c r="M117" s="44" t="s">
        <v>407</v>
      </c>
      <c r="N117" s="9"/>
    </row>
    <row r="118" spans="1:14" s="15" customFormat="1" ht="97.2">
      <c r="A118" s="45"/>
      <c r="B118" s="44"/>
      <c r="C118" s="46"/>
      <c r="D118" s="36" t="s">
        <v>45</v>
      </c>
      <c r="E118" s="36" t="s">
        <v>438</v>
      </c>
      <c r="F118" s="44"/>
      <c r="G118" s="44"/>
      <c r="H118" s="44"/>
      <c r="I118" s="47"/>
      <c r="J118" s="44"/>
      <c r="K118" s="44"/>
      <c r="L118" s="36" t="s">
        <v>435</v>
      </c>
      <c r="M118" s="44"/>
      <c r="N118" s="9"/>
    </row>
    <row r="119" spans="1:14" s="15" customFormat="1" ht="113.4">
      <c r="A119" s="43" t="s">
        <v>393</v>
      </c>
      <c r="B119" s="36" t="s">
        <v>441</v>
      </c>
      <c r="C119" s="1" t="s">
        <v>442</v>
      </c>
      <c r="D119" s="36" t="s">
        <v>45</v>
      </c>
      <c r="E119" s="36" t="s">
        <v>443</v>
      </c>
      <c r="F119" s="36" t="s">
        <v>403</v>
      </c>
      <c r="G119" s="36" t="s">
        <v>387</v>
      </c>
      <c r="H119" s="36" t="s">
        <v>397</v>
      </c>
      <c r="I119" s="37">
        <v>66737</v>
      </c>
      <c r="J119" s="38" t="s">
        <v>444</v>
      </c>
      <c r="K119" s="36" t="s">
        <v>445</v>
      </c>
      <c r="L119" s="36" t="s">
        <v>446</v>
      </c>
      <c r="M119" s="36" t="s">
        <v>407</v>
      </c>
      <c r="N119" s="9"/>
    </row>
    <row r="120" spans="1:14" s="15" customFormat="1" ht="113.4">
      <c r="A120" s="43" t="s">
        <v>393</v>
      </c>
      <c r="B120" s="36" t="s">
        <v>394</v>
      </c>
      <c r="C120" s="1" t="s">
        <v>395</v>
      </c>
      <c r="D120" s="36" t="s">
        <v>45</v>
      </c>
      <c r="E120" s="36" t="s">
        <v>447</v>
      </c>
      <c r="F120" s="36" t="s">
        <v>188</v>
      </c>
      <c r="G120" s="36" t="s">
        <v>387</v>
      </c>
      <c r="H120" s="36" t="s">
        <v>397</v>
      </c>
      <c r="I120" s="37">
        <v>1319258</v>
      </c>
      <c r="J120" s="38" t="s">
        <v>360</v>
      </c>
      <c r="K120" s="36" t="s">
        <v>398</v>
      </c>
      <c r="L120" s="36" t="s">
        <v>399</v>
      </c>
      <c r="M120" s="36"/>
      <c r="N120" s="9"/>
    </row>
    <row r="121" spans="1:14" s="15" customFormat="1" ht="97.2">
      <c r="A121" s="45" t="s">
        <v>393</v>
      </c>
      <c r="B121" s="44" t="s">
        <v>448</v>
      </c>
      <c r="C121" s="46" t="s">
        <v>449</v>
      </c>
      <c r="D121" s="36" t="s">
        <v>66</v>
      </c>
      <c r="E121" s="36" t="s">
        <v>450</v>
      </c>
      <c r="F121" s="44" t="s">
        <v>403</v>
      </c>
      <c r="G121" s="44" t="s">
        <v>387</v>
      </c>
      <c r="H121" s="44" t="s">
        <v>397</v>
      </c>
      <c r="I121" s="47">
        <v>90000</v>
      </c>
      <c r="J121" s="44" t="s">
        <v>451</v>
      </c>
      <c r="K121" s="44" t="s">
        <v>452</v>
      </c>
      <c r="L121" s="36" t="s">
        <v>169</v>
      </c>
      <c r="M121" s="44" t="s">
        <v>453</v>
      </c>
      <c r="N121" s="9"/>
    </row>
    <row r="122" spans="1:14" s="15" customFormat="1" ht="162">
      <c r="A122" s="45"/>
      <c r="B122" s="44"/>
      <c r="C122" s="46"/>
      <c r="D122" s="36" t="s">
        <v>45</v>
      </c>
      <c r="E122" s="36" t="s">
        <v>454</v>
      </c>
      <c r="F122" s="44"/>
      <c r="G122" s="44"/>
      <c r="H122" s="44"/>
      <c r="I122" s="47"/>
      <c r="J122" s="44"/>
      <c r="K122" s="44"/>
      <c r="L122" s="36" t="s">
        <v>455</v>
      </c>
      <c r="M122" s="44"/>
      <c r="N122" s="9"/>
    </row>
    <row r="123" spans="1:14" s="15" customFormat="1" ht="97.2">
      <c r="A123" s="45"/>
      <c r="B123" s="44"/>
      <c r="C123" s="46"/>
      <c r="D123" s="36" t="s">
        <v>74</v>
      </c>
      <c r="E123" s="36" t="s">
        <v>456</v>
      </c>
      <c r="F123" s="44"/>
      <c r="G123" s="44"/>
      <c r="H123" s="44"/>
      <c r="I123" s="47"/>
      <c r="J123" s="44"/>
      <c r="K123" s="44"/>
      <c r="L123" s="36" t="s">
        <v>457</v>
      </c>
      <c r="M123" s="44"/>
      <c r="N123" s="9"/>
    </row>
    <row r="124" spans="1:14" s="15" customFormat="1" ht="129.6">
      <c r="A124" s="45" t="s">
        <v>393</v>
      </c>
      <c r="B124" s="44" t="s">
        <v>400</v>
      </c>
      <c r="C124" s="44" t="s">
        <v>401</v>
      </c>
      <c r="D124" s="36" t="s">
        <v>34</v>
      </c>
      <c r="E124" s="36" t="s">
        <v>458</v>
      </c>
      <c r="F124" s="44" t="s">
        <v>403</v>
      </c>
      <c r="G124" s="44" t="s">
        <v>387</v>
      </c>
      <c r="H124" s="44" t="s">
        <v>397</v>
      </c>
      <c r="I124" s="47">
        <v>105942</v>
      </c>
      <c r="J124" s="44" t="s">
        <v>404</v>
      </c>
      <c r="K124" s="44" t="s">
        <v>405</v>
      </c>
      <c r="L124" s="36" t="s">
        <v>406</v>
      </c>
      <c r="M124" s="44" t="s">
        <v>407</v>
      </c>
      <c r="N124" s="9"/>
    </row>
    <row r="125" spans="1:14" s="15" customFormat="1" ht="129.6">
      <c r="A125" s="45"/>
      <c r="B125" s="44"/>
      <c r="C125" s="44"/>
      <c r="D125" s="36" t="s">
        <v>45</v>
      </c>
      <c r="E125" s="36" t="s">
        <v>459</v>
      </c>
      <c r="F125" s="44"/>
      <c r="G125" s="44"/>
      <c r="H125" s="44"/>
      <c r="I125" s="47"/>
      <c r="J125" s="44"/>
      <c r="K125" s="44"/>
      <c r="L125" s="36" t="s">
        <v>409</v>
      </c>
      <c r="M125" s="44"/>
      <c r="N125" s="9"/>
    </row>
    <row r="126" spans="1:14" s="15" customFormat="1" ht="97.2">
      <c r="A126" s="45" t="s">
        <v>393</v>
      </c>
      <c r="B126" s="44" t="s">
        <v>410</v>
      </c>
      <c r="C126" s="46" t="s">
        <v>411</v>
      </c>
      <c r="D126" s="36" t="s">
        <v>34</v>
      </c>
      <c r="E126" s="36" t="s">
        <v>460</v>
      </c>
      <c r="F126" s="44" t="s">
        <v>403</v>
      </c>
      <c r="G126" s="44" t="s">
        <v>387</v>
      </c>
      <c r="H126" s="44" t="s">
        <v>397</v>
      </c>
      <c r="I126" s="47">
        <v>170000</v>
      </c>
      <c r="J126" s="44" t="s">
        <v>413</v>
      </c>
      <c r="K126" s="44" t="s">
        <v>414</v>
      </c>
      <c r="L126" s="36" t="s">
        <v>415</v>
      </c>
      <c r="M126" s="44" t="s">
        <v>407</v>
      </c>
      <c r="N126" s="9"/>
    </row>
    <row r="127" spans="1:14" s="15" customFormat="1" ht="129.6">
      <c r="A127" s="45"/>
      <c r="B127" s="44"/>
      <c r="C127" s="46"/>
      <c r="D127" s="36" t="s">
        <v>45</v>
      </c>
      <c r="E127" s="36" t="s">
        <v>459</v>
      </c>
      <c r="F127" s="44"/>
      <c r="G127" s="44"/>
      <c r="H127" s="44"/>
      <c r="I127" s="47"/>
      <c r="J127" s="44"/>
      <c r="K127" s="44"/>
      <c r="L127" s="36" t="s">
        <v>416</v>
      </c>
      <c r="M127" s="44"/>
      <c r="N127" s="9"/>
    </row>
    <row r="128" spans="1:14" s="15" customFormat="1" ht="129.6">
      <c r="A128" s="45" t="s">
        <v>393</v>
      </c>
      <c r="B128" s="44" t="s">
        <v>417</v>
      </c>
      <c r="C128" s="46" t="s">
        <v>418</v>
      </c>
      <c r="D128" s="36" t="s">
        <v>34</v>
      </c>
      <c r="E128" s="36" t="s">
        <v>458</v>
      </c>
      <c r="F128" s="44" t="s">
        <v>403</v>
      </c>
      <c r="G128" s="44" t="s">
        <v>387</v>
      </c>
      <c r="H128" s="44" t="s">
        <v>397</v>
      </c>
      <c r="I128" s="47">
        <v>163617</v>
      </c>
      <c r="J128" s="44" t="s">
        <v>419</v>
      </c>
      <c r="K128" s="44" t="s">
        <v>420</v>
      </c>
      <c r="L128" s="36" t="s">
        <v>421</v>
      </c>
      <c r="M128" s="44" t="s">
        <v>407</v>
      </c>
      <c r="N128" s="9"/>
    </row>
    <row r="129" spans="1:14" s="15" customFormat="1" ht="97.2">
      <c r="A129" s="45"/>
      <c r="B129" s="44"/>
      <c r="C129" s="46"/>
      <c r="D129" s="36" t="s">
        <v>45</v>
      </c>
      <c r="E129" s="36" t="s">
        <v>459</v>
      </c>
      <c r="F129" s="44"/>
      <c r="G129" s="44"/>
      <c r="H129" s="44"/>
      <c r="I129" s="47"/>
      <c r="J129" s="44"/>
      <c r="K129" s="44"/>
      <c r="L129" s="36" t="s">
        <v>422</v>
      </c>
      <c r="M129" s="44"/>
      <c r="N129" s="9"/>
    </row>
    <row r="130" spans="1:14" s="15" customFormat="1" ht="129.6">
      <c r="A130" s="45" t="s">
        <v>393</v>
      </c>
      <c r="B130" s="44" t="s">
        <v>423</v>
      </c>
      <c r="C130" s="46" t="s">
        <v>423</v>
      </c>
      <c r="D130" s="36" t="s">
        <v>34</v>
      </c>
      <c r="E130" s="36" t="s">
        <v>461</v>
      </c>
      <c r="F130" s="44" t="s">
        <v>403</v>
      </c>
      <c r="G130" s="44" t="s">
        <v>387</v>
      </c>
      <c r="H130" s="44" t="s">
        <v>397</v>
      </c>
      <c r="I130" s="47">
        <v>89405</v>
      </c>
      <c r="J130" s="44" t="s">
        <v>425</v>
      </c>
      <c r="K130" s="44" t="s">
        <v>426</v>
      </c>
      <c r="L130" s="36" t="s">
        <v>427</v>
      </c>
      <c r="M130" s="44" t="s">
        <v>407</v>
      </c>
      <c r="N130" s="9"/>
    </row>
    <row r="131" spans="1:14" s="15" customFormat="1" ht="129.6">
      <c r="A131" s="45"/>
      <c r="B131" s="44"/>
      <c r="C131" s="46"/>
      <c r="D131" s="36" t="s">
        <v>45</v>
      </c>
      <c r="E131" s="36" t="s">
        <v>459</v>
      </c>
      <c r="F131" s="44"/>
      <c r="G131" s="44"/>
      <c r="H131" s="44"/>
      <c r="I131" s="47"/>
      <c r="J131" s="44"/>
      <c r="K131" s="44"/>
      <c r="L131" s="36" t="s">
        <v>429</v>
      </c>
      <c r="M131" s="44"/>
      <c r="N131" s="9"/>
    </row>
    <row r="132" spans="1:14" s="15" customFormat="1" ht="97.2">
      <c r="A132" s="45" t="s">
        <v>393</v>
      </c>
      <c r="B132" s="44" t="s">
        <v>430</v>
      </c>
      <c r="C132" s="46" t="s">
        <v>431</v>
      </c>
      <c r="D132" s="36" t="s">
        <v>34</v>
      </c>
      <c r="E132" s="36" t="s">
        <v>460</v>
      </c>
      <c r="F132" s="44" t="s">
        <v>403</v>
      </c>
      <c r="G132" s="44" t="s">
        <v>387</v>
      </c>
      <c r="H132" s="44" t="s">
        <v>397</v>
      </c>
      <c r="I132" s="47">
        <v>66883</v>
      </c>
      <c r="J132" s="44" t="s">
        <v>432</v>
      </c>
      <c r="K132" s="44" t="s">
        <v>433</v>
      </c>
      <c r="L132" s="36" t="s">
        <v>434</v>
      </c>
      <c r="M132" s="44" t="s">
        <v>407</v>
      </c>
      <c r="N132" s="9"/>
    </row>
    <row r="133" spans="1:14" s="15" customFormat="1" ht="97.2">
      <c r="A133" s="45"/>
      <c r="B133" s="44"/>
      <c r="C133" s="46"/>
      <c r="D133" s="36" t="s">
        <v>45</v>
      </c>
      <c r="E133" s="36" t="s">
        <v>459</v>
      </c>
      <c r="F133" s="44"/>
      <c r="G133" s="44"/>
      <c r="H133" s="44"/>
      <c r="I133" s="47"/>
      <c r="J133" s="44"/>
      <c r="K133" s="44"/>
      <c r="L133" s="36" t="s">
        <v>435</v>
      </c>
      <c r="M133" s="44"/>
      <c r="N133" s="9"/>
    </row>
    <row r="134" spans="1:14" s="15" customFormat="1" ht="113.4">
      <c r="A134" s="43" t="s">
        <v>393</v>
      </c>
      <c r="B134" s="39" t="s">
        <v>441</v>
      </c>
      <c r="C134" s="39" t="s">
        <v>442</v>
      </c>
      <c r="D134" s="36" t="s">
        <v>45</v>
      </c>
      <c r="E134" s="36" t="s">
        <v>462</v>
      </c>
      <c r="F134" s="36" t="s">
        <v>403</v>
      </c>
      <c r="G134" s="36" t="s">
        <v>387</v>
      </c>
      <c r="H134" s="36" t="s">
        <v>397</v>
      </c>
      <c r="I134" s="40">
        <v>66737</v>
      </c>
      <c r="J134" s="41" t="s">
        <v>444</v>
      </c>
      <c r="K134" s="42" t="s">
        <v>445</v>
      </c>
      <c r="L134" s="36" t="s">
        <v>446</v>
      </c>
      <c r="M134" s="36" t="s">
        <v>407</v>
      </c>
      <c r="N134" s="9"/>
    </row>
    <row r="135" spans="1:14" s="15" customFormat="1" ht="25.05" customHeight="1">
      <c r="A135" s="54" t="s">
        <v>189</v>
      </c>
      <c r="B135" s="54"/>
      <c r="C135" s="54"/>
      <c r="D135" s="54"/>
      <c r="E135" s="54"/>
      <c r="F135" s="54"/>
      <c r="G135" s="54"/>
      <c r="H135" s="54"/>
      <c r="I135" s="23">
        <v>0</v>
      </c>
      <c r="J135" s="55"/>
      <c r="K135" s="55"/>
      <c r="L135" s="55"/>
      <c r="M135" s="55"/>
      <c r="N135" s="9"/>
    </row>
    <row r="136" spans="1:14" s="15" customFormat="1" ht="25.05" customHeight="1">
      <c r="A136" s="18"/>
      <c r="B136" s="19" t="s">
        <v>184</v>
      </c>
      <c r="C136" s="20"/>
      <c r="D136" s="19"/>
      <c r="E136" s="19"/>
      <c r="F136" s="19"/>
      <c r="G136" s="19"/>
      <c r="H136" s="19"/>
      <c r="I136" s="21"/>
      <c r="J136" s="3"/>
      <c r="K136" s="19"/>
      <c r="L136" s="19"/>
      <c r="M136" s="19"/>
      <c r="N136" s="9"/>
    </row>
    <row r="137" spans="1:14" s="15" customFormat="1" ht="25.05" customHeight="1">
      <c r="A137" s="54" t="s">
        <v>190</v>
      </c>
      <c r="B137" s="54"/>
      <c r="C137" s="54"/>
      <c r="D137" s="54"/>
      <c r="E137" s="54"/>
      <c r="F137" s="54"/>
      <c r="G137" s="54"/>
      <c r="H137" s="54"/>
      <c r="I137" s="23">
        <v>0</v>
      </c>
      <c r="J137" s="55"/>
      <c r="K137" s="55"/>
      <c r="L137" s="55"/>
      <c r="M137" s="55"/>
      <c r="N137" s="9"/>
    </row>
    <row r="138" spans="1:14" s="15" customFormat="1" ht="25.05" customHeight="1">
      <c r="A138" s="18"/>
      <c r="B138" s="19" t="s">
        <v>184</v>
      </c>
      <c r="C138" s="20"/>
      <c r="D138" s="19"/>
      <c r="E138" s="19"/>
      <c r="F138" s="19"/>
      <c r="G138" s="19"/>
      <c r="H138" s="19"/>
      <c r="I138" s="21"/>
      <c r="J138" s="3"/>
      <c r="K138" s="19"/>
      <c r="L138" s="19"/>
      <c r="M138" s="19"/>
      <c r="N138" s="9"/>
    </row>
    <row r="139" spans="1:14" s="15" customFormat="1" ht="25.05" customHeight="1">
      <c r="A139" s="54" t="s">
        <v>191</v>
      </c>
      <c r="B139" s="54"/>
      <c r="C139" s="54"/>
      <c r="D139" s="54"/>
      <c r="E139" s="54"/>
      <c r="F139" s="54"/>
      <c r="G139" s="54"/>
      <c r="H139" s="54"/>
      <c r="I139" s="23">
        <v>0</v>
      </c>
      <c r="J139" s="55"/>
      <c r="K139" s="55"/>
      <c r="L139" s="55"/>
      <c r="M139" s="55"/>
      <c r="N139" s="9"/>
    </row>
    <row r="140" spans="1:14" s="15" customFormat="1" ht="25.05" customHeight="1">
      <c r="A140" s="18"/>
      <c r="B140" s="19" t="s">
        <v>184</v>
      </c>
      <c r="C140" s="20"/>
      <c r="D140" s="19"/>
      <c r="E140" s="19"/>
      <c r="F140" s="19"/>
      <c r="G140" s="19"/>
      <c r="H140" s="19"/>
      <c r="I140" s="21"/>
      <c r="J140" s="3"/>
      <c r="K140" s="19"/>
      <c r="L140" s="19"/>
      <c r="M140" s="19"/>
      <c r="N140" s="9"/>
    </row>
    <row r="141" spans="1:14" s="15" customFormat="1" ht="25.05" customHeight="1">
      <c r="A141" s="76" t="s">
        <v>192</v>
      </c>
      <c r="B141" s="76"/>
      <c r="C141" s="76"/>
      <c r="D141" s="76"/>
      <c r="E141" s="76"/>
      <c r="F141" s="76"/>
      <c r="G141" s="76"/>
      <c r="H141" s="76"/>
      <c r="I141" s="24">
        <f>I142+I145</f>
        <v>243000</v>
      </c>
      <c r="J141" s="77"/>
      <c r="K141" s="77"/>
      <c r="L141" s="77"/>
      <c r="M141" s="77"/>
      <c r="N141" s="22"/>
    </row>
    <row r="142" spans="1:14" s="15" customFormat="1" ht="25.05" customHeight="1">
      <c r="A142" s="84" t="s">
        <v>41</v>
      </c>
      <c r="B142" s="84"/>
      <c r="C142" s="84"/>
      <c r="D142" s="84"/>
      <c r="E142" s="84"/>
      <c r="F142" s="84"/>
      <c r="G142" s="84"/>
      <c r="H142" s="84"/>
      <c r="I142" s="24">
        <f>SUM(I143)</f>
        <v>168000</v>
      </c>
      <c r="J142" s="77"/>
      <c r="K142" s="77"/>
      <c r="L142" s="77"/>
      <c r="M142" s="77"/>
      <c r="N142" s="22"/>
    </row>
    <row r="143" spans="1:14" s="15" customFormat="1" ht="125.4" customHeight="1">
      <c r="A143" s="81" t="s">
        <v>42</v>
      </c>
      <c r="B143" s="82" t="s">
        <v>86</v>
      </c>
      <c r="C143" s="82" t="s">
        <v>86</v>
      </c>
      <c r="D143" s="19" t="s">
        <v>34</v>
      </c>
      <c r="E143" s="82" t="s">
        <v>87</v>
      </c>
      <c r="F143" s="82" t="s">
        <v>88</v>
      </c>
      <c r="G143" s="82" t="s">
        <v>134</v>
      </c>
      <c r="H143" s="82" t="s">
        <v>89</v>
      </c>
      <c r="I143" s="83">
        <v>168000</v>
      </c>
      <c r="J143" s="53" t="s">
        <v>90</v>
      </c>
      <c r="K143" s="53" t="s">
        <v>268</v>
      </c>
      <c r="L143" s="3" t="s">
        <v>91</v>
      </c>
      <c r="M143" s="53" t="s">
        <v>269</v>
      </c>
      <c r="N143" s="9"/>
    </row>
    <row r="144" spans="1:14" s="15" customFormat="1" ht="142.19999999999999" customHeight="1">
      <c r="A144" s="81"/>
      <c r="B144" s="82"/>
      <c r="C144" s="82"/>
      <c r="D144" s="19" t="s">
        <v>45</v>
      </c>
      <c r="E144" s="82"/>
      <c r="F144" s="82"/>
      <c r="G144" s="82"/>
      <c r="H144" s="82"/>
      <c r="I144" s="83"/>
      <c r="J144" s="53"/>
      <c r="K144" s="53"/>
      <c r="L144" s="3" t="s">
        <v>92</v>
      </c>
      <c r="M144" s="53"/>
      <c r="N144" s="22"/>
    </row>
    <row r="145" spans="1:14" s="15" customFormat="1" ht="25.05" customHeight="1">
      <c r="A145" s="84" t="s">
        <v>95</v>
      </c>
      <c r="B145" s="84"/>
      <c r="C145" s="84"/>
      <c r="D145" s="84"/>
      <c r="E145" s="84"/>
      <c r="F145" s="84"/>
      <c r="G145" s="84"/>
      <c r="H145" s="84"/>
      <c r="I145" s="24">
        <f>SUM(I146:I148)</f>
        <v>75000</v>
      </c>
      <c r="J145" s="77"/>
      <c r="K145" s="77"/>
      <c r="L145" s="77"/>
      <c r="M145" s="77"/>
      <c r="N145" s="22"/>
    </row>
    <row r="146" spans="1:14" s="15" customFormat="1" ht="48.6">
      <c r="A146" s="18" t="s">
        <v>96</v>
      </c>
      <c r="B146" s="19" t="s">
        <v>336</v>
      </c>
      <c r="C146" s="66" t="s">
        <v>337</v>
      </c>
      <c r="D146" s="68" t="s">
        <v>45</v>
      </c>
      <c r="E146" s="19" t="s">
        <v>338</v>
      </c>
      <c r="F146" s="58" t="s">
        <v>128</v>
      </c>
      <c r="G146" s="58" t="s">
        <v>344</v>
      </c>
      <c r="H146" s="71" t="s">
        <v>129</v>
      </c>
      <c r="I146" s="25">
        <v>25000</v>
      </c>
      <c r="J146" s="72" t="s">
        <v>130</v>
      </c>
      <c r="K146" s="19" t="s">
        <v>339</v>
      </c>
      <c r="L146" s="19" t="s">
        <v>132</v>
      </c>
      <c r="M146" s="19" t="s">
        <v>340</v>
      </c>
      <c r="N146" s="22"/>
    </row>
    <row r="147" spans="1:14" s="15" customFormat="1" ht="48.6">
      <c r="A147" s="18" t="s">
        <v>96</v>
      </c>
      <c r="B147" s="19" t="s">
        <v>341</v>
      </c>
      <c r="C147" s="67"/>
      <c r="D147" s="69"/>
      <c r="E147" s="19" t="s">
        <v>342</v>
      </c>
      <c r="F147" s="70"/>
      <c r="G147" s="70"/>
      <c r="H147" s="67"/>
      <c r="I147" s="25">
        <v>25000</v>
      </c>
      <c r="J147" s="73"/>
      <c r="K147" s="19" t="s">
        <v>133</v>
      </c>
      <c r="L147" s="19" t="s">
        <v>132</v>
      </c>
      <c r="M147" s="19" t="s">
        <v>340</v>
      </c>
      <c r="N147" s="22"/>
    </row>
    <row r="148" spans="1:14" s="15" customFormat="1" ht="97.2">
      <c r="A148" s="18" t="s">
        <v>96</v>
      </c>
      <c r="B148" s="19" t="s">
        <v>126</v>
      </c>
      <c r="C148" s="19" t="s">
        <v>127</v>
      </c>
      <c r="D148" s="26" t="s">
        <v>45</v>
      </c>
      <c r="E148" s="19" t="s">
        <v>343</v>
      </c>
      <c r="F148" s="19" t="s">
        <v>128</v>
      </c>
      <c r="G148" s="20" t="s">
        <v>345</v>
      </c>
      <c r="H148" s="20" t="s">
        <v>129</v>
      </c>
      <c r="I148" s="25">
        <v>25000</v>
      </c>
      <c r="J148" s="5" t="s">
        <v>130</v>
      </c>
      <c r="K148" s="19" t="s">
        <v>131</v>
      </c>
      <c r="L148" s="19" t="s">
        <v>132</v>
      </c>
      <c r="M148" s="19" t="s">
        <v>340</v>
      </c>
      <c r="N148" s="9"/>
    </row>
    <row r="149" spans="1:14" s="15" customFormat="1" ht="25.05" customHeight="1">
      <c r="A149" s="78" t="s">
        <v>193</v>
      </c>
      <c r="B149" s="78"/>
      <c r="C149" s="78"/>
      <c r="D149" s="78"/>
      <c r="E149" s="78"/>
      <c r="F149" s="78"/>
      <c r="G149" s="78"/>
      <c r="H149" s="78"/>
      <c r="I149" s="27">
        <f>I150+I153+I155+I157+I159+I161+I163+I165+I167</f>
        <v>2520</v>
      </c>
      <c r="J149" s="79"/>
      <c r="K149" s="79"/>
      <c r="L149" s="79"/>
      <c r="M149" s="79"/>
      <c r="N149" s="22"/>
    </row>
    <row r="150" spans="1:14" s="15" customFormat="1" ht="25.05" customHeight="1">
      <c r="A150" s="48" t="s">
        <v>194</v>
      </c>
      <c r="B150" s="48"/>
      <c r="C150" s="48"/>
      <c r="D150" s="48"/>
      <c r="E150" s="48"/>
      <c r="F150" s="48"/>
      <c r="G150" s="48"/>
      <c r="H150" s="48"/>
      <c r="I150" s="7">
        <f>SUM(I151:I152)</f>
        <v>2520</v>
      </c>
      <c r="J150" s="49"/>
      <c r="K150" s="49"/>
      <c r="L150" s="49"/>
      <c r="M150" s="49"/>
      <c r="N150" s="9"/>
    </row>
    <row r="151" spans="1:14" s="15" customFormat="1" ht="48.6" customHeight="1">
      <c r="A151" s="50" t="s">
        <v>195</v>
      </c>
      <c r="B151" s="3" t="s">
        <v>196</v>
      </c>
      <c r="C151" s="5" t="s">
        <v>197</v>
      </c>
      <c r="D151" s="52" t="s">
        <v>198</v>
      </c>
      <c r="E151" s="3" t="s">
        <v>378</v>
      </c>
      <c r="F151" s="53" t="s">
        <v>199</v>
      </c>
      <c r="G151" s="3" t="s">
        <v>200</v>
      </c>
      <c r="H151" s="3" t="s">
        <v>201</v>
      </c>
      <c r="I151" s="2">
        <f>840*3</f>
        <v>2520</v>
      </c>
      <c r="J151" s="3" t="s">
        <v>202</v>
      </c>
      <c r="K151" s="3" t="s">
        <v>203</v>
      </c>
      <c r="L151" s="3" t="s">
        <v>204</v>
      </c>
      <c r="M151" s="3"/>
      <c r="N151" s="9"/>
    </row>
    <row r="152" spans="1:14" s="15" customFormat="1" ht="48.6">
      <c r="A152" s="51"/>
      <c r="B152" s="3" t="s">
        <v>196</v>
      </c>
      <c r="C152" s="3" t="s">
        <v>205</v>
      </c>
      <c r="D152" s="52"/>
      <c r="E152" s="3" t="s">
        <v>378</v>
      </c>
      <c r="F152" s="53"/>
      <c r="G152" s="4"/>
      <c r="H152" s="4"/>
      <c r="I152" s="2">
        <v>0</v>
      </c>
      <c r="J152" s="3" t="s">
        <v>206</v>
      </c>
      <c r="K152" s="3" t="s">
        <v>203</v>
      </c>
      <c r="L152" s="3" t="s">
        <v>207</v>
      </c>
      <c r="M152" s="3" t="s">
        <v>208</v>
      </c>
      <c r="N152" s="9"/>
    </row>
    <row r="153" spans="1:14" s="15" customFormat="1" ht="25.05" customHeight="1">
      <c r="A153" s="48" t="s">
        <v>379</v>
      </c>
      <c r="B153" s="48" t="s">
        <v>206</v>
      </c>
      <c r="C153" s="48"/>
      <c r="D153" s="48"/>
      <c r="E153" s="48"/>
      <c r="F153" s="48"/>
      <c r="G153" s="48"/>
      <c r="H153" s="48"/>
      <c r="I153" s="7">
        <f>SUM(I154)</f>
        <v>0</v>
      </c>
      <c r="J153" s="49"/>
      <c r="K153" s="49"/>
      <c r="L153" s="49"/>
      <c r="M153" s="49"/>
      <c r="N153" s="9"/>
    </row>
    <row r="154" spans="1:14" s="15" customFormat="1" ht="25.05" customHeight="1">
      <c r="A154" s="8"/>
      <c r="B154" s="3" t="s">
        <v>206</v>
      </c>
      <c r="C154" s="5"/>
      <c r="D154" s="3"/>
      <c r="E154" s="3"/>
      <c r="F154" s="3"/>
      <c r="G154" s="3"/>
      <c r="H154" s="3"/>
      <c r="I154" s="2"/>
      <c r="J154" s="3"/>
      <c r="K154" s="3"/>
      <c r="L154" s="3"/>
      <c r="M154" s="3"/>
      <c r="N154" s="9"/>
    </row>
    <row r="155" spans="1:14" s="15" customFormat="1" ht="25.05" customHeight="1">
      <c r="A155" s="48" t="s">
        <v>209</v>
      </c>
      <c r="B155" s="48" t="s">
        <v>206</v>
      </c>
      <c r="C155" s="48"/>
      <c r="D155" s="48"/>
      <c r="E155" s="48"/>
      <c r="F155" s="48"/>
      <c r="G155" s="48"/>
      <c r="H155" s="48"/>
      <c r="I155" s="7">
        <f>SUM(I156)</f>
        <v>0</v>
      </c>
      <c r="J155" s="49"/>
      <c r="K155" s="49"/>
      <c r="L155" s="49"/>
      <c r="M155" s="49"/>
      <c r="N155" s="9"/>
    </row>
    <row r="156" spans="1:14" s="15" customFormat="1" ht="25.05" customHeight="1">
      <c r="A156" s="8"/>
      <c r="B156" s="3" t="s">
        <v>206</v>
      </c>
      <c r="C156" s="5"/>
      <c r="D156" s="3"/>
      <c r="E156" s="3"/>
      <c r="F156" s="3"/>
      <c r="G156" s="3"/>
      <c r="H156" s="3"/>
      <c r="I156" s="2"/>
      <c r="J156" s="3"/>
      <c r="K156" s="3"/>
      <c r="L156" s="3"/>
      <c r="M156" s="3"/>
      <c r="N156" s="9"/>
    </row>
    <row r="157" spans="1:14" s="15" customFormat="1" ht="25.05" customHeight="1">
      <c r="A157" s="48" t="s">
        <v>210</v>
      </c>
      <c r="B157" s="48" t="s">
        <v>206</v>
      </c>
      <c r="C157" s="48"/>
      <c r="D157" s="48"/>
      <c r="E157" s="48"/>
      <c r="F157" s="48"/>
      <c r="G157" s="48"/>
      <c r="H157" s="48"/>
      <c r="I157" s="7">
        <f>SUM(I158)</f>
        <v>0</v>
      </c>
      <c r="J157" s="49"/>
      <c r="K157" s="49"/>
      <c r="L157" s="49"/>
      <c r="M157" s="49"/>
      <c r="N157" s="9"/>
    </row>
    <row r="158" spans="1:14" s="15" customFormat="1" ht="25.05" customHeight="1">
      <c r="A158" s="8"/>
      <c r="B158" s="3" t="s">
        <v>206</v>
      </c>
      <c r="C158" s="5"/>
      <c r="D158" s="3"/>
      <c r="E158" s="3"/>
      <c r="F158" s="3"/>
      <c r="G158" s="3"/>
      <c r="H158" s="3"/>
      <c r="I158" s="2"/>
      <c r="J158" s="3"/>
      <c r="K158" s="3"/>
      <c r="L158" s="3"/>
      <c r="M158" s="3"/>
      <c r="N158" s="9"/>
    </row>
    <row r="159" spans="1:14" s="15" customFormat="1" ht="25.05" customHeight="1">
      <c r="A159" s="48" t="s">
        <v>215</v>
      </c>
      <c r="B159" s="48"/>
      <c r="C159" s="48"/>
      <c r="D159" s="48"/>
      <c r="E159" s="48"/>
      <c r="F159" s="48"/>
      <c r="G159" s="48"/>
      <c r="H159" s="48"/>
      <c r="I159" s="7">
        <f>SUM(I160:I160)</f>
        <v>0</v>
      </c>
      <c r="J159" s="49"/>
      <c r="K159" s="49"/>
      <c r="L159" s="49"/>
      <c r="M159" s="49"/>
      <c r="N159" s="9"/>
    </row>
    <row r="160" spans="1:14" s="15" customFormat="1" ht="25.05" customHeight="1">
      <c r="A160" s="8"/>
      <c r="B160" s="3" t="s">
        <v>206</v>
      </c>
      <c r="C160" s="5"/>
      <c r="D160" s="6"/>
      <c r="E160" s="3"/>
      <c r="F160" s="3"/>
      <c r="G160" s="6"/>
      <c r="H160" s="6"/>
      <c r="I160" s="28"/>
      <c r="J160" s="3"/>
      <c r="K160" s="3"/>
      <c r="L160" s="3"/>
      <c r="M160" s="6"/>
      <c r="N160" s="9"/>
    </row>
    <row r="161" spans="1:14" s="15" customFormat="1" ht="25.05" customHeight="1">
      <c r="A161" s="48" t="s">
        <v>211</v>
      </c>
      <c r="B161" s="48" t="s">
        <v>206</v>
      </c>
      <c r="C161" s="48"/>
      <c r="D161" s="48"/>
      <c r="E161" s="48"/>
      <c r="F161" s="48"/>
      <c r="G161" s="48"/>
      <c r="H161" s="48"/>
      <c r="I161" s="7">
        <f>SUM(I162)</f>
        <v>0</v>
      </c>
      <c r="J161" s="49"/>
      <c r="K161" s="49"/>
      <c r="L161" s="49"/>
      <c r="M161" s="49"/>
      <c r="N161" s="9"/>
    </row>
    <row r="162" spans="1:14" s="15" customFormat="1" ht="25.05" customHeight="1">
      <c r="A162" s="8"/>
      <c r="B162" s="3" t="s">
        <v>206</v>
      </c>
      <c r="C162" s="5"/>
      <c r="D162" s="3"/>
      <c r="E162" s="3"/>
      <c r="F162" s="3"/>
      <c r="G162" s="3"/>
      <c r="H162" s="3"/>
      <c r="I162" s="2"/>
      <c r="J162" s="3"/>
      <c r="K162" s="3"/>
      <c r="L162" s="3"/>
      <c r="M162" s="3"/>
      <c r="N162" s="9"/>
    </row>
    <row r="163" spans="1:14" s="15" customFormat="1" ht="25.05" customHeight="1">
      <c r="A163" s="48" t="s">
        <v>212</v>
      </c>
      <c r="B163" s="48" t="s">
        <v>206</v>
      </c>
      <c r="C163" s="48"/>
      <c r="D163" s="48"/>
      <c r="E163" s="48"/>
      <c r="F163" s="48"/>
      <c r="G163" s="48"/>
      <c r="H163" s="48"/>
      <c r="I163" s="7">
        <f>SUM(I164)</f>
        <v>0</v>
      </c>
      <c r="J163" s="49"/>
      <c r="K163" s="49"/>
      <c r="L163" s="49"/>
      <c r="M163" s="49"/>
      <c r="N163" s="9"/>
    </row>
    <row r="164" spans="1:14" s="15" customFormat="1" ht="25.05" customHeight="1">
      <c r="A164" s="8"/>
      <c r="B164" s="3" t="s">
        <v>184</v>
      </c>
      <c r="C164" s="5"/>
      <c r="D164" s="3"/>
      <c r="E164" s="3"/>
      <c r="F164" s="3"/>
      <c r="G164" s="3"/>
      <c r="H164" s="3"/>
      <c r="I164" s="2"/>
      <c r="J164" s="3"/>
      <c r="K164" s="3"/>
      <c r="L164" s="3"/>
      <c r="M164" s="3"/>
      <c r="N164" s="9"/>
    </row>
    <row r="165" spans="1:14" s="15" customFormat="1" ht="25.05" customHeight="1">
      <c r="A165" s="48" t="s">
        <v>213</v>
      </c>
      <c r="B165" s="48" t="s">
        <v>206</v>
      </c>
      <c r="C165" s="48"/>
      <c r="D165" s="48"/>
      <c r="E165" s="48"/>
      <c r="F165" s="48"/>
      <c r="G165" s="48"/>
      <c r="H165" s="48"/>
      <c r="I165" s="7">
        <f>SUM(I166)</f>
        <v>0</v>
      </c>
      <c r="J165" s="49"/>
      <c r="K165" s="49"/>
      <c r="L165" s="49"/>
      <c r="M165" s="49"/>
      <c r="N165" s="9"/>
    </row>
    <row r="166" spans="1:14" s="15" customFormat="1" ht="25.05" customHeight="1">
      <c r="A166" s="8"/>
      <c r="B166" s="3" t="s">
        <v>206</v>
      </c>
      <c r="C166" s="5"/>
      <c r="D166" s="3"/>
      <c r="E166" s="3"/>
      <c r="F166" s="3"/>
      <c r="G166" s="3"/>
      <c r="H166" s="3"/>
      <c r="I166" s="2"/>
      <c r="J166" s="3"/>
      <c r="K166" s="3"/>
      <c r="L166" s="3"/>
      <c r="M166" s="3"/>
      <c r="N166" s="9"/>
    </row>
    <row r="167" spans="1:14" s="15" customFormat="1" ht="25.05" customHeight="1">
      <c r="A167" s="48" t="s">
        <v>214</v>
      </c>
      <c r="B167" s="48" t="s">
        <v>206</v>
      </c>
      <c r="C167" s="48"/>
      <c r="D167" s="48"/>
      <c r="E167" s="48"/>
      <c r="F167" s="48"/>
      <c r="G167" s="48"/>
      <c r="H167" s="48"/>
      <c r="I167" s="7">
        <f>SUM(I168:I168)</f>
        <v>0</v>
      </c>
      <c r="J167" s="49"/>
      <c r="K167" s="49"/>
      <c r="L167" s="49"/>
      <c r="M167" s="49"/>
      <c r="N167" s="9"/>
    </row>
    <row r="168" spans="1:14" s="15" customFormat="1" ht="25.05" customHeight="1">
      <c r="A168" s="8"/>
      <c r="B168" s="3" t="s">
        <v>206</v>
      </c>
      <c r="C168" s="5"/>
      <c r="D168" s="6"/>
      <c r="E168" s="5"/>
      <c r="F168" s="3"/>
      <c r="G168" s="3"/>
      <c r="H168" s="3"/>
      <c r="I168" s="2"/>
      <c r="J168" s="3"/>
      <c r="K168" s="3"/>
      <c r="L168" s="3"/>
      <c r="M168" s="6"/>
      <c r="N168" s="9"/>
    </row>
    <row r="169" spans="1:14" s="15" customFormat="1">
      <c r="A169" s="29" t="s">
        <v>15</v>
      </c>
      <c r="B169" s="3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s="15" customFormat="1">
      <c r="A170" s="31" t="s">
        <v>16</v>
      </c>
      <c r="B170" s="80" t="s">
        <v>17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9"/>
    </row>
    <row r="171" spans="1:14" s="15" customFormat="1">
      <c r="A171" s="31" t="s">
        <v>18</v>
      </c>
      <c r="B171" s="80" t="s">
        <v>381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9"/>
    </row>
    <row r="172" spans="1:14" s="15" customFormat="1" ht="31.95" customHeight="1">
      <c r="A172" s="32" t="s">
        <v>19</v>
      </c>
      <c r="B172" s="63" t="s">
        <v>20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9"/>
    </row>
    <row r="173" spans="1:14" s="15" customFormat="1" ht="31.95" customHeight="1">
      <c r="A173" s="32" t="s">
        <v>21</v>
      </c>
      <c r="B173" s="64" t="s">
        <v>22</v>
      </c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9"/>
    </row>
    <row r="174" spans="1:14" s="15" customFormat="1">
      <c r="A174" s="32" t="s">
        <v>23</v>
      </c>
      <c r="B174" s="9" t="s">
        <v>24</v>
      </c>
      <c r="C174" s="9"/>
      <c r="D174" s="9"/>
      <c r="E174" s="22"/>
      <c r="F174" s="22"/>
      <c r="G174" s="22"/>
      <c r="H174" s="22"/>
      <c r="I174" s="22"/>
      <c r="J174" s="22"/>
      <c r="K174" s="22"/>
      <c r="L174" s="22"/>
      <c r="M174" s="22"/>
      <c r="N174" s="9"/>
    </row>
    <row r="175" spans="1:14" s="15" customFormat="1">
      <c r="A175" s="32" t="s">
        <v>25</v>
      </c>
      <c r="B175" s="9" t="s">
        <v>26</v>
      </c>
      <c r="C175" s="9"/>
      <c r="D175" s="33"/>
      <c r="E175" s="34"/>
      <c r="F175" s="34"/>
      <c r="G175" s="34"/>
      <c r="H175" s="34"/>
      <c r="I175" s="34"/>
      <c r="J175" s="22"/>
      <c r="K175" s="22"/>
      <c r="L175" s="22"/>
      <c r="M175" s="22"/>
      <c r="N175" s="9"/>
    </row>
    <row r="176" spans="1:14" s="15" customFormat="1" ht="31.95" customHeight="1">
      <c r="A176" s="32" t="s">
        <v>27</v>
      </c>
      <c r="B176" s="64" t="s">
        <v>28</v>
      </c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9"/>
    </row>
    <row r="177" spans="1:14" s="15" customFormat="1">
      <c r="A177" s="32" t="s">
        <v>29</v>
      </c>
      <c r="B177" s="29" t="s">
        <v>30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</sheetData>
  <mergeCells count="259">
    <mergeCell ref="J153:M153"/>
    <mergeCell ref="B176:M176"/>
    <mergeCell ref="A141:H141"/>
    <mergeCell ref="J141:M141"/>
    <mergeCell ref="A149:H149"/>
    <mergeCell ref="J149:M149"/>
    <mergeCell ref="B170:M170"/>
    <mergeCell ref="B171:M171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A167:H167"/>
    <mergeCell ref="J167:M167"/>
    <mergeCell ref="A142:H142"/>
    <mergeCell ref="J142:M142"/>
    <mergeCell ref="A145:H145"/>
    <mergeCell ref="J145:M145"/>
    <mergeCell ref="A1:M1"/>
    <mergeCell ref="A2:M2"/>
    <mergeCell ref="A3:M3"/>
    <mergeCell ref="A7:H7"/>
    <mergeCell ref="J7:M7"/>
    <mergeCell ref="A6:H6"/>
    <mergeCell ref="J6:M6"/>
    <mergeCell ref="B172:M172"/>
    <mergeCell ref="B173:M173"/>
    <mergeCell ref="J83:M83"/>
    <mergeCell ref="A86:H86"/>
    <mergeCell ref="J86:M86"/>
    <mergeCell ref="A83:H83"/>
    <mergeCell ref="A85:H85"/>
    <mergeCell ref="J85:M85"/>
    <mergeCell ref="M143:M144"/>
    <mergeCell ref="C146:C147"/>
    <mergeCell ref="D146:D147"/>
    <mergeCell ref="F146:F147"/>
    <mergeCell ref="G146:G147"/>
    <mergeCell ref="H146:H147"/>
    <mergeCell ref="J146:J147"/>
    <mergeCell ref="K72:K73"/>
    <mergeCell ref="K74:K75"/>
    <mergeCell ref="A69:H69"/>
    <mergeCell ref="J69:M69"/>
    <mergeCell ref="A81:H81"/>
    <mergeCell ref="J81:M81"/>
    <mergeCell ref="K77:K78"/>
    <mergeCell ref="K79:K80"/>
    <mergeCell ref="B79:B80"/>
    <mergeCell ref="A11:H11"/>
    <mergeCell ref="J11:M11"/>
    <mergeCell ref="A26:H26"/>
    <mergeCell ref="J26:M26"/>
    <mergeCell ref="A51:H51"/>
    <mergeCell ref="J51:M51"/>
    <mergeCell ref="A49:H49"/>
    <mergeCell ref="J49:M49"/>
    <mergeCell ref="A71:H71"/>
    <mergeCell ref="J71:M71"/>
    <mergeCell ref="A94:H94"/>
    <mergeCell ref="J94:M94"/>
    <mergeCell ref="A96:H96"/>
    <mergeCell ref="J96:M96"/>
    <mergeCell ref="A87:H87"/>
    <mergeCell ref="J87:M87"/>
    <mergeCell ref="A90:H90"/>
    <mergeCell ref="J90:M90"/>
    <mergeCell ref="A92:H92"/>
    <mergeCell ref="J92:M92"/>
    <mergeCell ref="H100:H101"/>
    <mergeCell ref="I100:I101"/>
    <mergeCell ref="J100:J101"/>
    <mergeCell ref="K100:K101"/>
    <mergeCell ref="M100:M101"/>
    <mergeCell ref="A100:A101"/>
    <mergeCell ref="B100:B101"/>
    <mergeCell ref="C100:C101"/>
    <mergeCell ref="F100:F101"/>
    <mergeCell ref="G100:G101"/>
    <mergeCell ref="H102:H103"/>
    <mergeCell ref="I102:I103"/>
    <mergeCell ref="J102:J103"/>
    <mergeCell ref="K102:K103"/>
    <mergeCell ref="M102:M103"/>
    <mergeCell ref="A102:A103"/>
    <mergeCell ref="B102:B103"/>
    <mergeCell ref="C102:C103"/>
    <mergeCell ref="F102:F103"/>
    <mergeCell ref="G102:G103"/>
    <mergeCell ref="A135:H135"/>
    <mergeCell ref="J135:M135"/>
    <mergeCell ref="A137:H137"/>
    <mergeCell ref="J137:M137"/>
    <mergeCell ref="A139:H139"/>
    <mergeCell ref="J139:M139"/>
    <mergeCell ref="H104:H105"/>
    <mergeCell ref="I104:I105"/>
    <mergeCell ref="J104:J105"/>
    <mergeCell ref="K104:K105"/>
    <mergeCell ref="M104:M105"/>
    <mergeCell ref="A104:A105"/>
    <mergeCell ref="B104:B105"/>
    <mergeCell ref="C104:C105"/>
    <mergeCell ref="F104:F105"/>
    <mergeCell ref="G104:G105"/>
    <mergeCell ref="A161:H161"/>
    <mergeCell ref="J161:M161"/>
    <mergeCell ref="A163:H163"/>
    <mergeCell ref="J163:M163"/>
    <mergeCell ref="A165:H165"/>
    <mergeCell ref="J165:M165"/>
    <mergeCell ref="A155:H155"/>
    <mergeCell ref="J155:M155"/>
    <mergeCell ref="A157:H157"/>
    <mergeCell ref="J157:M157"/>
    <mergeCell ref="A159:H159"/>
    <mergeCell ref="J159:M159"/>
    <mergeCell ref="A150:H150"/>
    <mergeCell ref="J150:M150"/>
    <mergeCell ref="A151:A152"/>
    <mergeCell ref="D151:D152"/>
    <mergeCell ref="F151:F152"/>
    <mergeCell ref="A153:H153"/>
    <mergeCell ref="A98:A99"/>
    <mergeCell ref="B98:B99"/>
    <mergeCell ref="C98:C99"/>
    <mergeCell ref="F98:F99"/>
    <mergeCell ref="G98:G99"/>
    <mergeCell ref="H98:H99"/>
    <mergeCell ref="I98:I99"/>
    <mergeCell ref="J98:J99"/>
    <mergeCell ref="K98:K99"/>
    <mergeCell ref="M98:M99"/>
    <mergeCell ref="A106:A107"/>
    <mergeCell ref="B106:B107"/>
    <mergeCell ref="C106:C107"/>
    <mergeCell ref="F106:F107"/>
    <mergeCell ref="G106:G107"/>
    <mergeCell ref="H106:H107"/>
    <mergeCell ref="I106:I107"/>
    <mergeCell ref="J106:J107"/>
    <mergeCell ref="K106:K107"/>
    <mergeCell ref="M106:M107"/>
    <mergeCell ref="A109:A110"/>
    <mergeCell ref="B109:B110"/>
    <mergeCell ref="C109:C110"/>
    <mergeCell ref="F109:F110"/>
    <mergeCell ref="G109:G110"/>
    <mergeCell ref="H109:H110"/>
    <mergeCell ref="I109:I110"/>
    <mergeCell ref="J109:J110"/>
    <mergeCell ref="K109:K110"/>
    <mergeCell ref="M109:M110"/>
    <mergeCell ref="M111:M112"/>
    <mergeCell ref="A113:A114"/>
    <mergeCell ref="B113:B114"/>
    <mergeCell ref="C113:C114"/>
    <mergeCell ref="F113:F114"/>
    <mergeCell ref="G113:G114"/>
    <mergeCell ref="H113:H114"/>
    <mergeCell ref="I113:I114"/>
    <mergeCell ref="J113:J114"/>
    <mergeCell ref="K113:K114"/>
    <mergeCell ref="M113:M114"/>
    <mergeCell ref="A111:A112"/>
    <mergeCell ref="B111:B112"/>
    <mergeCell ref="C111:C112"/>
    <mergeCell ref="F111:F112"/>
    <mergeCell ref="G111:G112"/>
    <mergeCell ref="H111:H112"/>
    <mergeCell ref="I111:I112"/>
    <mergeCell ref="J111:J112"/>
    <mergeCell ref="K111:K112"/>
    <mergeCell ref="M115:M116"/>
    <mergeCell ref="A117:A118"/>
    <mergeCell ref="B117:B118"/>
    <mergeCell ref="C117:C118"/>
    <mergeCell ref="F117:F118"/>
    <mergeCell ref="G117:G118"/>
    <mergeCell ref="H117:H118"/>
    <mergeCell ref="I117:I118"/>
    <mergeCell ref="J117:J118"/>
    <mergeCell ref="K117:K118"/>
    <mergeCell ref="M117:M118"/>
    <mergeCell ref="A115:A116"/>
    <mergeCell ref="B115:B116"/>
    <mergeCell ref="C115:C116"/>
    <mergeCell ref="F115:F116"/>
    <mergeCell ref="G115:G116"/>
    <mergeCell ref="H115:H116"/>
    <mergeCell ref="I115:I116"/>
    <mergeCell ref="J115:J116"/>
    <mergeCell ref="K115:K116"/>
    <mergeCell ref="M121:M123"/>
    <mergeCell ref="A124:A125"/>
    <mergeCell ref="B124:B125"/>
    <mergeCell ref="C124:C125"/>
    <mergeCell ref="F124:F125"/>
    <mergeCell ref="G124:G125"/>
    <mergeCell ref="H124:H125"/>
    <mergeCell ref="I124:I125"/>
    <mergeCell ref="J124:J125"/>
    <mergeCell ref="K124:K125"/>
    <mergeCell ref="M124:M125"/>
    <mergeCell ref="A121:A123"/>
    <mergeCell ref="B121:B123"/>
    <mergeCell ref="C121:C123"/>
    <mergeCell ref="F121:F123"/>
    <mergeCell ref="G121:G123"/>
    <mergeCell ref="H121:H123"/>
    <mergeCell ref="I121:I123"/>
    <mergeCell ref="J121:J123"/>
    <mergeCell ref="K121:K123"/>
    <mergeCell ref="M126:M127"/>
    <mergeCell ref="A128:A129"/>
    <mergeCell ref="B128:B129"/>
    <mergeCell ref="C128:C129"/>
    <mergeCell ref="F128:F129"/>
    <mergeCell ref="G128:G129"/>
    <mergeCell ref="H128:H129"/>
    <mergeCell ref="I128:I129"/>
    <mergeCell ref="J128:J129"/>
    <mergeCell ref="K128:K129"/>
    <mergeCell ref="M128:M129"/>
    <mergeCell ref="A126:A127"/>
    <mergeCell ref="B126:B127"/>
    <mergeCell ref="C126:C127"/>
    <mergeCell ref="F126:F127"/>
    <mergeCell ref="G126:G127"/>
    <mergeCell ref="H126:H127"/>
    <mergeCell ref="I126:I127"/>
    <mergeCell ref="J126:J127"/>
    <mergeCell ref="K126:K127"/>
    <mergeCell ref="M130:M131"/>
    <mergeCell ref="A132:A133"/>
    <mergeCell ref="B132:B133"/>
    <mergeCell ref="C132:C133"/>
    <mergeCell ref="F132:F133"/>
    <mergeCell ref="G132:G133"/>
    <mergeCell ref="H132:H133"/>
    <mergeCell ref="I132:I133"/>
    <mergeCell ref="J132:J133"/>
    <mergeCell ref="K132:K133"/>
    <mergeCell ref="M132:M133"/>
    <mergeCell ref="A130:A131"/>
    <mergeCell ref="B130:B131"/>
    <mergeCell ref="C130:C131"/>
    <mergeCell ref="F130:F131"/>
    <mergeCell ref="G130:G131"/>
    <mergeCell ref="H130:H131"/>
    <mergeCell ref="I130:I131"/>
    <mergeCell ref="J130:J131"/>
    <mergeCell ref="K130:K131"/>
  </mergeCells>
  <phoneticPr fontId="15" type="noConversion"/>
  <printOptions horizontalCentered="1"/>
  <pageMargins left="0.39370078740157483" right="0.39370078740157483" top="0.39370078740157483" bottom="0.39370078740157483" header="0.47244094488188981" footer="3.937007874015748E-2"/>
  <pageSetup paperSize="9" scale="80" fitToHeight="100" orientation="landscape" blackAndWhite="1" r:id="rId1"/>
  <headerFooter alignWithMargins="0">
    <oddFooter>&amp;C&amp;"標楷體,標準"&amp;14&amp;P</oddFooter>
  </headerFooter>
  <rowBreaks count="10" manualBreakCount="10">
    <brk id="68" max="12" man="1"/>
    <brk id="78" max="12" man="1"/>
    <brk id="84" max="12" man="1"/>
    <brk id="95" max="12" man="1"/>
    <brk id="99" max="12" man="1"/>
    <brk id="110" max="12" man="1"/>
    <brk id="120" max="12" man="1"/>
    <brk id="123" max="12" man="1"/>
    <brk id="140" max="12" man="1"/>
    <brk id="1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季報</vt:lpstr>
      <vt:lpstr>季報!Print_Area</vt:lpstr>
      <vt:lpstr>季報!Print_Titles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黃筱庭</cp:lastModifiedBy>
  <cp:lastPrinted>2023-04-14T07:49:23Z</cp:lastPrinted>
  <dcterms:created xsi:type="dcterms:W3CDTF">2020-11-02T02:13:46Z</dcterms:created>
  <dcterms:modified xsi:type="dcterms:W3CDTF">2023-04-14T07:49:39Z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