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月季報(單位.基金.財團法人)\112宣導月報及季報\11202\"/>
    </mc:Choice>
  </mc:AlternateContent>
  <xr:revisionPtr revIDLastSave="0" documentId="13_ncr:1_{EA26F0D9-6D35-493E-BA9F-2E92E733DD70}" xr6:coauthVersionLast="36" xr6:coauthVersionMax="36" xr10:uidLastSave="{00000000-0000-0000-0000-000000000000}"/>
  <bookViews>
    <workbookView xWindow="0" yWindow="0" windowWidth="23040" windowHeight="9000" firstSheet="1" activeTab="1" xr2:uid="{00000000-000D-0000-FFFF-FFFF00000000}"/>
  </bookViews>
  <sheets>
    <sheet name="季報" sheetId="1" state="hidden" r:id="rId1"/>
    <sheet name="月報" sheetId="2" r:id="rId2"/>
  </sheets>
  <definedNames>
    <definedName name="_xlnm.Print_Area" localSheetId="1">月報!$A$1:$M$111</definedName>
    <definedName name="_xlnm.Print_Area" localSheetId="0">季報!$A$1:$M$29</definedName>
    <definedName name="_xlnm.Print_Titles" localSheetId="1">月報!$1:$5</definedName>
  </definedNames>
  <calcPr calcId="191029"/>
</workbook>
</file>

<file path=xl/calcChain.xml><?xml version="1.0" encoding="utf-8"?>
<calcChain xmlns="http://schemas.openxmlformats.org/spreadsheetml/2006/main">
  <c r="I87" i="2" l="1"/>
  <c r="I81" i="2" l="1"/>
  <c r="I78" i="2"/>
  <c r="I101" i="2"/>
  <c r="I99" i="2"/>
  <c r="I97" i="2"/>
  <c r="I95" i="2"/>
  <c r="I93" i="2"/>
  <c r="I91" i="2"/>
  <c r="I89" i="2"/>
  <c r="I84" i="2"/>
  <c r="I83" i="2" l="1"/>
  <c r="I77" i="2"/>
  <c r="I58" i="2"/>
  <c r="I50" i="2"/>
  <c r="I49" i="2" s="1"/>
  <c r="I48" i="2" l="1"/>
  <c r="I15" i="2"/>
  <c r="I46" i="2"/>
  <c r="I44" i="2"/>
  <c r="I41" i="2"/>
  <c r="I39" i="2"/>
  <c r="I32" i="2"/>
  <c r="I30" i="2"/>
  <c r="I7" i="2"/>
  <c r="I9" i="2"/>
  <c r="I6" i="2" l="1"/>
</calcChain>
</file>

<file path=xl/sharedStrings.xml><?xml version="1.0" encoding="utf-8"?>
<sst xmlns="http://schemas.openxmlformats.org/spreadsheetml/2006/main" count="572" uniqueCount="325">
  <si>
    <t>媒體政策及業務宣導執行情形表</t>
  </si>
  <si>
    <t>中華民國○年第○季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</si>
  <si>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</si>
  <si>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</si>
  <si>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</si>
  <si>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</si>
  <si>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</si>
  <si>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</si>
  <si>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</si>
  <si>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</si>
  <si>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</si>
  <si>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</si>
  <si>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</si>
  <si>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</si>
  <si>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</si>
  <si>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</si>
  <si>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</si>
  <si>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</si>
  <si>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</si>
  <si>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</si>
  <si>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</si>
  <si>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</si>
  <si>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</si>
  <si>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</si>
  <si>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</si>
  <si>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</si>
  <si>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</si>
  <si>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</si>
  <si>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</si>
  <si>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</si>
  <si>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</si>
  <si>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</si>
  <si>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t>OOO機關</t>
    <phoneticPr fontId="16" type="noConversion"/>
  </si>
  <si>
    <t>OOO特別預算</t>
    <phoneticPr fontId="21" type="noConversion"/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</si>
  <si>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</si>
  <si>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媒體政策及業務宣導執行情形表</t>
    <phoneticPr fontId="21" type="noConversion"/>
  </si>
  <si>
    <t>OOO基金</t>
    <phoneticPr fontId="21" type="noConversion"/>
  </si>
  <si>
    <t>OOO財團法人</t>
    <phoneticPr fontId="21" type="noConversion"/>
  </si>
  <si>
    <t>OOO機關</t>
    <phoneticPr fontId="21" type="noConversion"/>
  </si>
  <si>
    <t>內政部主管</t>
    <phoneticPr fontId="16" type="noConversion"/>
  </si>
  <si>
    <t>內政部</t>
  </si>
  <si>
    <t>廣播媒體</t>
  </si>
  <si>
    <t>公益託播</t>
  </si>
  <si>
    <t>內政部</t>
    <phoneticPr fontId="21" type="noConversion"/>
  </si>
  <si>
    <t>營建署及所屬</t>
    <phoneticPr fontId="21" type="noConversion"/>
  </si>
  <si>
    <t>營建署</t>
  </si>
  <si>
    <t>臺灣國家公園臉書粉絲專頁維運</t>
  </si>
  <si>
    <t>112年臺灣國家公園入口網站及社群經營維運案</t>
  </si>
  <si>
    <t>網路媒體</t>
  </si>
  <si>
    <t>112.01.03-112.12.15(涵蓋期程)
112.01.03-112.11.30(辦理期程)</t>
  </si>
  <si>
    <t>國家公園組</t>
  </si>
  <si>
    <t>總預算</t>
  </si>
  <si>
    <t>公園規劃業務</t>
  </si>
  <si>
    <t>嘉仕合科技股份有限公司</t>
  </si>
  <si>
    <t>推廣國家公園理念及活動宣導</t>
  </si>
  <si>
    <t>臺灣國家公園臉書粉絲專頁</t>
  </si>
  <si>
    <t>墾丁國家公園管理處</t>
  </si>
  <si>
    <t>112年墾丁國家園永續發展宣導Podcast製播計畫</t>
  </si>
  <si>
    <t>解說教育課</t>
  </si>
  <si>
    <t>墾丁國家公園經營管理</t>
  </si>
  <si>
    <t>李可(林○華)</t>
  </si>
  <si>
    <t>藉無遠弗屆的網路，宣導正確之國家公園理念與生態保育知識，俾確保環境永續發展。</t>
  </si>
  <si>
    <t>Podcast</t>
  </si>
  <si>
    <t>電視媒體</t>
  </si>
  <si>
    <t>111年前瞻基礎建設計畫-提升道路品質計畫「樂活街道自在同行」廣播推展</t>
  </si>
  <si>
    <t>道路工程組</t>
  </si>
  <si>
    <t>正聲廣播股份有限公司</t>
  </si>
  <si>
    <t>正聲廣播電台</t>
  </si>
  <si>
    <t>正聲APP、正聲&amp;主持人臉書粉絲團</t>
  </si>
  <si>
    <t>內政部主管公務預算合計</t>
    <phoneticPr fontId="21" type="noConversion"/>
  </si>
  <si>
    <t>警政署及所屬</t>
    <phoneticPr fontId="21" type="noConversion"/>
  </si>
  <si>
    <t>消防署及所屬</t>
    <phoneticPr fontId="21" type="noConversion"/>
  </si>
  <si>
    <t>消防署</t>
  </si>
  <si>
    <t>住宅用火災警報器宣導</t>
  </si>
  <si>
    <t>107年防災宣導媒體通路採購案</t>
  </si>
  <si>
    <t>火災預防組</t>
  </si>
  <si>
    <t>宣導安裝住宅用火災警報器的重要性，以降低火災所帶來之傷亡</t>
  </si>
  <si>
    <t>華視、民視、台視、中視</t>
  </si>
  <si>
    <t>公益託播(影片為107年製作)</t>
  </si>
  <si>
    <t>防範爐火烹調火災宣導</t>
  </si>
  <si>
    <t>109年防災宣導媒體通路採購案</t>
  </si>
  <si>
    <t>宣導防範爐火烹調火災的重要性，以降低火災所帶來之傷亡</t>
  </si>
  <si>
    <t>公益託播(影片為109年製作)</t>
  </si>
  <si>
    <t>防範電氣火災宣導</t>
  </si>
  <si>
    <t>111年防災宣導媒體採購案</t>
  </si>
  <si>
    <t>宣導防範電氣火災的重要性，以降低火災所帶來之傷亡</t>
  </si>
  <si>
    <t>公益託播(影片為111年製作)</t>
  </si>
  <si>
    <t>火場生存術</t>
  </si>
  <si>
    <t>內政部消防署「火場逃生教育宣導影片製作」採購案</t>
  </si>
  <si>
    <t>宣導正確的避難逃生觀念，以降低火災所帶來之傷亡</t>
  </si>
  <si>
    <t>防震宣導-有備無患臨震不亂</t>
  </si>
  <si>
    <t>105年防災宣導媒體通路採購案</t>
  </si>
  <si>
    <t>災害管理組</t>
  </si>
  <si>
    <t>提升民眾防震知識，以維護生命安全</t>
  </si>
  <si>
    <t>華視、民視、台視、中視、原住民族電視台</t>
  </si>
  <si>
    <t>公益託播(影片為105年製作)</t>
  </si>
  <si>
    <t>防範一氧化碳中毒宣導</t>
  </si>
  <si>
    <t>危險物品管理組</t>
  </si>
  <si>
    <t>特於氣溫較低之月份強化民眾防範一氧化碳中毒觀念，以減少中毒事故發生</t>
  </si>
  <si>
    <t>中央警察大學</t>
    <phoneticPr fontId="21" type="noConversion"/>
  </si>
  <si>
    <t>役政署</t>
    <phoneticPr fontId="21" type="noConversion"/>
  </si>
  <si>
    <t xml:space="preserve">防災虛擬體驗館網頁宣導 </t>
  </si>
  <si>
    <t>「智慧防災教育-民眾防災虛擬體驗課程第二期設計擴充及推廣案」</t>
  </si>
  <si>
    <t>綜合企劃組</t>
  </si>
  <si>
    <t>數位建設-推廣數位公益服務</t>
  </si>
  <si>
    <t>光陣三維科技股份有限公司</t>
  </si>
  <si>
    <t>宣導消防防災虛擬體驗館，運用AR、VR及MR提供民眾科技防災新體驗</t>
  </si>
  <si>
    <t>Facebook廣告</t>
  </si>
  <si>
    <t>含廣告製作經費</t>
  </si>
  <si>
    <t>前瞻基礎建設計畫第3期特別預算</t>
    <phoneticPr fontId="21" type="noConversion"/>
  </si>
  <si>
    <t>無</t>
    <phoneticPr fontId="16" type="noConversion"/>
  </si>
  <si>
    <t>移民署</t>
    <phoneticPr fontId="21" type="noConversion"/>
  </si>
  <si>
    <t>建築研究所</t>
    <phoneticPr fontId="21" type="noConversion"/>
  </si>
  <si>
    <t>空中勤務總隊</t>
    <phoneticPr fontId="21" type="noConversion"/>
  </si>
  <si>
    <t>內政部主管非營業特種基金合計</t>
    <phoneticPr fontId="21" type="noConversion"/>
  </si>
  <si>
    <t>營建建設基金</t>
    <phoneticPr fontId="21" type="noConversion"/>
  </si>
  <si>
    <t xml:space="preserve"> 1.住宅基金</t>
    <phoneticPr fontId="21" type="noConversion"/>
  </si>
  <si>
    <t xml:space="preserve"> 2.新市鎮開發基金</t>
    <phoneticPr fontId="21" type="noConversion"/>
  </si>
  <si>
    <t>無</t>
    <phoneticPr fontId="21" type="noConversion"/>
  </si>
  <si>
    <t xml:space="preserve"> 3.中央都市更新基金</t>
    <phoneticPr fontId="21" type="noConversion"/>
  </si>
  <si>
    <t>實施平均地權基金</t>
    <phoneticPr fontId="21" type="noConversion"/>
  </si>
  <si>
    <t>新住民發展基金</t>
    <phoneticPr fontId="21" type="noConversion"/>
  </si>
  <si>
    <t>秘書室</t>
  </si>
  <si>
    <t>研發及產業訓儲替代役基金</t>
    <phoneticPr fontId="21" type="noConversion"/>
  </si>
  <si>
    <t>警察消防海巡移民空勤人員及協勤民力安全基金</t>
    <phoneticPr fontId="21" type="noConversion"/>
  </si>
  <si>
    <t>國土永續發展基金</t>
    <phoneticPr fontId="21" type="noConversion"/>
  </si>
  <si>
    <t>前瞻基礎建設計畫特別預算（第3期、第4期）</t>
    <phoneticPr fontId="21" type="noConversion"/>
  </si>
  <si>
    <t>內政部主管財團法人合計</t>
    <phoneticPr fontId="21" type="noConversion"/>
  </si>
  <si>
    <t>財團法人二二八事件紀念基金會</t>
    <phoneticPr fontId="16" type="noConversion"/>
  </si>
  <si>
    <t>無</t>
  </si>
  <si>
    <t>財團法人中央營建技術顧問研究社</t>
    <phoneticPr fontId="16" type="noConversion"/>
  </si>
  <si>
    <t>財團法人臺灣營建研究院</t>
    <phoneticPr fontId="16" type="noConversion"/>
  </si>
  <si>
    <t>財團法人臺灣省義勇人員安全濟助基金會</t>
    <phoneticPr fontId="16" type="noConversion"/>
  </si>
  <si>
    <t>財團法人警察學術研究基金會</t>
    <phoneticPr fontId="16" type="noConversion"/>
  </si>
  <si>
    <t>財團法人義勇消防人員安全濟助基金會</t>
    <phoneticPr fontId="16" type="noConversion"/>
  </si>
  <si>
    <t>財團法人消防發展基金會</t>
    <phoneticPr fontId="16" type="noConversion"/>
  </si>
  <si>
    <t>財團法人台灣建築中心</t>
    <phoneticPr fontId="16" type="noConversion"/>
  </si>
  <si>
    <t>中華民國112年2月</t>
    <phoneticPr fontId="16" type="noConversion"/>
  </si>
  <si>
    <t>112年全國孝行獎選拔活動起跑了！</t>
  </si>
  <si>
    <t>1.口播稿:112.2.6-112.2.12。
2.Call out訪問:112.2.10。</t>
  </si>
  <si>
    <t>民政司</t>
  </si>
  <si>
    <t>透過廣播媒體，提供孝行獎相關資訊並推廣大眾重視孝道，提升宣導效益。</t>
  </si>
  <si>
    <t>警察廣播電台</t>
  </si>
  <si>
    <t>本項總經費為430,000元，截至1月底已執行30,000元，2月份執行40,000元，合計已執行70,000元。</t>
  </si>
  <si>
    <t>節目名稱：傾聽自然-濕地和倒立的水母-探索濕地奧秘</t>
  </si>
  <si>
    <t>112.02.03</t>
  </si>
  <si>
    <t>節目名稱：傾聽自然-她說她要帶我到一個地方-槺林坪古道</t>
  </si>
  <si>
    <t>112.02.18</t>
  </si>
  <si>
    <t>111年度許厝港濕地賞鳥節活動花絮</t>
  </si>
  <si>
    <t>111年度桃園市許厝港賞鳥季環境教育推廣暨淨海志工裝備提升計畫</t>
  </si>
  <si>
    <t>112.02.14上架，持續宣導。</t>
  </si>
  <si>
    <t>海岸復育課</t>
  </si>
  <si>
    <t>區域及都市規劃業務</t>
  </si>
  <si>
    <t>初頭整合行銷有限公司</t>
  </si>
  <si>
    <t>持續進行許厝港濕地賞鳥節活動行銷宣傳，讓民眾更加認識許厝港濕地候鳥及環境。</t>
  </si>
  <si>
    <t>許厝港濕地秘境Facebook貼文</t>
  </si>
  <si>
    <t>本案係活動花絮影片製作費100,000元，預計於112年6月份付款。</t>
  </si>
  <si>
    <t>濕地日活動宣傳與紀實</t>
  </si>
  <si>
    <t>「2022濕地保育國際研習暨交流合作計畫」案</t>
  </si>
  <si>
    <t>112.01.10上架，持續宣導。</t>
  </si>
  <si>
    <t>中華民國綠野生態保育協會</t>
  </si>
  <si>
    <t>透過活動官網及相關單位平台宣傳濕地日活動內容，吸引濕地相關工作者參與2023濕地日活動並透過網路電子報刊登活動成果，宣傳濕地保育政策及相關活動資訊。</t>
  </si>
  <si>
    <t>2023濕地日活動網站、濕地保育國際交流合作計畫臉書粉絲專頁、濕地學會網站、景觀學會網站、國家重要濕地網站、8網聯播(Nownews、line、google、PChome、yahoo!新聞、蕃薯藤、尋夢好新聞、台灣好新聞)。</t>
  </si>
  <si>
    <t>1.本案費用80,000元，預計於112年4月份付款。
2.1月份資訊於2月份補揭露。</t>
  </si>
  <si>
    <t>營建署</t>
    <phoneticPr fontId="16" type="noConversion"/>
  </si>
  <si>
    <t>111年前瞻基礎建設計畫-提升道路品質計畫「樂活街道自在同行」廣播推展</t>
    <phoneticPr fontId="16" type="noConversion"/>
  </si>
  <si>
    <t>111.08.24-113.02.25
(涵蓋期程，不包含機關審查時間)
111.09.22-112.2.28(撥出時間)(每周播放2則)</t>
    <phoneticPr fontId="16" type="noConversion"/>
  </si>
  <si>
    <t>城鄉建設-提升道路品質計畫</t>
    <phoneticPr fontId="16" type="noConversion"/>
  </si>
  <si>
    <t>邀請社福團體、專家學者、政府部門共同推廣打造友善公共空間，伸張共共通行權，塑造以人為本優質生活空間</t>
    <phoneticPr fontId="16" type="noConversion"/>
  </si>
  <si>
    <t>本案總經費為980,000元，截至111年底已執行196,000元，餘保留至112年度繼續執行。截至112年1月份已執行56,000元，2月份執行56,000元，合計已執行308,000元。</t>
    <phoneticPr fontId="16" type="noConversion"/>
  </si>
  <si>
    <t>112.2.1-112.2.28
(播出期間)</t>
  </si>
  <si>
    <t>112.2.2-112.2.7
(播出期間)</t>
  </si>
  <si>
    <t>前瞻基礎建設計畫第3期特別預算</t>
    <phoneticPr fontId="21" type="noConversion"/>
  </si>
  <si>
    <t>空中勤務總隊</t>
  </si>
  <si>
    <t>空救職人-透視重型黑鷹系列報導</t>
  </si>
  <si>
    <t>涵蓋期程：112.2.20起</t>
  </si>
  <si>
    <t>一般行政</t>
  </si>
  <si>
    <t>鏡電視股份有限公司</t>
  </si>
  <si>
    <t xml:space="preserve">鏡新聞官方網站You Tube          </t>
  </si>
  <si>
    <r>
      <t>鑑於</t>
    </r>
    <r>
      <rPr>
        <sz val="12"/>
        <color rgb="FFFF0000"/>
        <rFont val="標楷體"/>
        <family val="4"/>
        <charset val="136"/>
      </rPr>
      <t>空勤總隊</t>
    </r>
    <r>
      <rPr>
        <sz val="12"/>
        <color theme="1"/>
        <rFont val="標楷體"/>
        <family val="4"/>
        <charset val="136"/>
      </rPr>
      <t>黑鷹機隊接裝，加入各項搜救任務，相關裝備、能力逐漸增強到位，透過重裝黑鷹新機裝備與駐地訓練拍攝，向國人展示</t>
    </r>
    <r>
      <rPr>
        <sz val="12"/>
        <color rgb="FFFF0000"/>
        <rFont val="標楷體"/>
        <family val="4"/>
        <charset val="136"/>
      </rPr>
      <t>空勤總隊</t>
    </r>
    <r>
      <rPr>
        <sz val="12"/>
        <color theme="1"/>
        <rFont val="標楷體"/>
        <family val="4"/>
        <charset val="136"/>
      </rPr>
      <t>持續精進的歷程，並宣導執空中救災、救難、觀測偵巡、運輸、救護等五大任務。</t>
    </r>
    <phoneticPr fontId="21" type="noConversion"/>
  </si>
  <si>
    <t>逾期停(居)留外來人口安心接種COVID-19公費疫苗專案(海報製作電子檔)</t>
  </si>
  <si>
    <t>逾期停(居)留外來人口安心接種疫苗宣導專案</t>
    <phoneticPr fontId="16" type="noConversion"/>
  </si>
  <si>
    <t>110.12.3-視疫情指揮中心防疫政策調整，截止期間另行公告(涵蓋期程)；112.2.1-112.2.28(刊登期間)</t>
    <phoneticPr fontId="16" type="noConversion"/>
  </si>
  <si>
    <t>國際及執法事務組</t>
  </si>
  <si>
    <t>總預算</t>
    <phoneticPr fontId="16" type="noConversion"/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</si>
  <si>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</si>
  <si>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</si>
  <si>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</si>
  <si>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112.2.1-112.2.28(撥出期間)</t>
    <phoneticPr fontId="16" type="noConversion"/>
  </si>
  <si>
    <t>全國各廣播電臺</t>
  </si>
  <si>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全球資訊網、</t>
    </r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Facebook (NIA署長室、移民署粉絲團-NIA)</t>
    </r>
    <phoneticPr fontId="21" type="noConversion"/>
  </si>
  <si>
    <t>移民署</t>
    <phoneticPr fontId="16" type="noConversion"/>
  </si>
  <si>
    <t>警政署</t>
  </si>
  <si>
    <t>車禍現場拍照錄影五原則</t>
  </si>
  <si>
    <t>製作「車禍現場拍照錄影五原則」影片案</t>
  </si>
  <si>
    <t>112.2.1-112.2.28(播出時間)；168次(刊登次數)</t>
  </si>
  <si>
    <t>交通組</t>
  </si>
  <si>
    <t>提供民眾正確交安資訊，強化政策溝通，提升宣導效益</t>
  </si>
  <si>
    <t>臺視、中視、華視、民視、原視</t>
  </si>
  <si>
    <t>遵守行人路權 路口大家安全</t>
  </si>
  <si>
    <t>製作「遵守行人路權路口大家安全」影片案</t>
  </si>
  <si>
    <t>112.2.1-112.2.28(播出時間)；177次(刊登次數)</t>
  </si>
  <si>
    <t>交通事故Q&amp;A-當事人權益篇</t>
  </si>
  <si>
    <t>製作「交通事故Q&amp;A-當事人權益篇」影片案</t>
  </si>
  <si>
    <t>112.2.1-112.2.28(播出時間)；242次(刊登次數)</t>
  </si>
  <si>
    <t>民眾檢舉交通違規新制</t>
  </si>
  <si>
    <t>製作「民眾檢舉交通違規新制」影片案</t>
  </si>
  <si>
    <t>112.2.1-112.2.28(播出時間)；235次(刊登次數)</t>
  </si>
  <si>
    <t>國道公路
警察局</t>
  </si>
  <si>
    <t>高速公路行車安全宣導動畫</t>
  </si>
  <si>
    <t>105年度高速公路行車安全宣導動畫製作採購案</t>
  </si>
  <si>
    <t>105.12起持續宣導</t>
  </si>
  <si>
    <t>交通科</t>
  </si>
  <si>
    <t>飛力思創意廣告有限公司</t>
  </si>
  <si>
    <t>增進民眾對於高速公路行車安全認知，減少各類事故發生，實現國道行車安全、交通順暢願景</t>
  </si>
  <si>
    <t>國道公路警察局YouTube頻道、國道公路警察局Facebook粉絲專頁</t>
  </si>
  <si>
    <t>1.補揭露
2.交通部105年度院頒「道路交通秩序與交通安全改進方案」補助款</t>
  </si>
  <si>
    <t>交通安全宣導短片</t>
  </si>
  <si>
    <t>107年度交通安全宣導短片及平面文宣設計採購案</t>
  </si>
  <si>
    <t>107.12起持續宣導</t>
  </si>
  <si>
    <t>新視界整合行銷有限公司</t>
  </si>
  <si>
    <t>1.補揭露
2.交通部107年度院頒「道路交通秩序與交通安全改進方案」補助款
3.標案總金額36萬元，其中交通安全宣導短片經費33萬元</t>
  </si>
  <si>
    <t>108年度交通安全宣導短片及平面文宣設計採購案</t>
  </si>
  <si>
    <t>108.12起持續宣導</t>
  </si>
  <si>
    <t>聚暘新媒體國際股份有限公司</t>
  </si>
  <si>
    <t>1.補揭露
2.交通部108年度院頒「道路交通秩序與交通安全改進方案」補助款
3.標案總金額52萬2,950元，其中交通安全宣導短片經費48萬6,950元</t>
  </si>
  <si>
    <t>108年酒駕處罰新制宣導短片採購案</t>
  </si>
  <si>
    <t>1.補揭露
2.交通部108年度院頒「道路交通秩序與交通安全改進方案」補助款</t>
  </si>
  <si>
    <t>109年度交通安全宣導短片及平面文宣設計採購案</t>
  </si>
  <si>
    <t>109.12起持續宣導</t>
  </si>
  <si>
    <t>1.補揭露
2.交通部109年度院頒「道路交通秩序與交通安全改進方案」補助款
3.標案總金額34萬元，其中交通安全宣導短片經費32萬8,000元</t>
  </si>
  <si>
    <t>110年度交通安全宣導短片及平面文宣設計採購案</t>
  </si>
  <si>
    <t>110.12起持續宣導</t>
  </si>
  <si>
    <t>1.補揭露
2.交通部110年度院頒「道路交通秩序與交通安全改進方案」補助款
3.標案總金額47萬元，其中交通安全宣導短片經費46萬元</t>
  </si>
  <si>
    <t>刑事警察局</t>
  </si>
  <si>
    <t>「孤毒的剪影」動畫短片</t>
  </si>
  <si>
    <t>製作「孤毒的剪影」動畫宣導短片案</t>
  </si>
  <si>
    <t>112.2.1-112.2.28(播出時間)；379次(刊登次數)</t>
  </si>
  <si>
    <t>預防科</t>
  </si>
  <si>
    <t>從家庭角度切入毒品議題，強化國人對毒品危害之認知</t>
  </si>
  <si>
    <t>「美少女之解除設定」動畫宣導短片</t>
  </si>
  <si>
    <t>製作「美少女之解除設定」動畫宣導短片案</t>
  </si>
  <si>
    <t>112.2.1-112.2.28(播出時間)；324次(刊登次數)</t>
  </si>
  <si>
    <t>提升民眾對解除設定詐騙手法認知及宣導預防之道</t>
  </si>
  <si>
    <t>犯罪預防宣導短片「防制假投資詐騙手法」(反詐騙)</t>
  </si>
  <si>
    <t>製作「防制假投資詐騙手法」(反詐騙)犯罪預防宣導短片案</t>
  </si>
  <si>
    <t>112.2.1-112.2.28(播出時間)；383次(刊登次數)</t>
  </si>
  <si>
    <t>提升全民防詐意識及有效阻絕集團施詐管道</t>
  </si>
  <si>
    <t>臺灣警察專科學校</t>
  </si>
  <si>
    <t>112年招生宣傳</t>
  </si>
  <si>
    <t>臺灣警察專科學校專42期招生電子媒體廣告宣傳案</t>
  </si>
  <si>
    <t>1、網路媒體
2、平面媒體</t>
  </si>
  <si>
    <t>1、112.2.1-112.2.7(播出時間)；總曝光數2,203,560次，總點擊數1,951次(刊登次數)
2、112.2.10(刊登時間)；1次(刊登次數)</t>
  </si>
  <si>
    <t>訓導處</t>
  </si>
  <si>
    <t>初級警察教育</t>
  </si>
  <si>
    <t>京展企業社</t>
  </si>
  <si>
    <t>強化臺灣警察專科學校專42期招生訊息宣傳，吸引有志從警學生報考該校，以電子媒體宣傳該校招生員額、報名日期、考試日期等資訊</t>
  </si>
  <si>
    <t>PChome、Hinet、Yahoo、The Taipei Post、新浪網、聯合報</t>
  </si>
  <si>
    <t>城鄉發展分署</t>
    <phoneticPr fontId="21" type="noConversion"/>
  </si>
  <si>
    <t>財團法人二二八事件紀念基金會</t>
    <phoneticPr fontId="21" type="noConversion"/>
  </si>
  <si>
    <t>活動宣傳/
展覽宣傳</t>
  </si>
  <si>
    <t>LINE@生活圈之二二八國家紀念館</t>
  </si>
  <si>
    <t>網路媒體</t>
    <phoneticPr fontId="21" type="noConversion"/>
  </si>
  <si>
    <t>112.02.01-112.02.28</t>
    <phoneticPr fontId="21" type="noConversion"/>
  </si>
  <si>
    <t>第一處及第二處</t>
    <phoneticPr fontId="21" type="noConversion"/>
  </si>
  <si>
    <t>財團法人預算</t>
  </si>
  <si>
    <t>勞務成本</t>
  </si>
  <si>
    <t>台灣連線股份有限公司</t>
  </si>
  <si>
    <t>增加訊息觸及率及來館人數。</t>
    <phoneticPr fontId="21" type="noConversion"/>
  </si>
  <si>
    <t>Line</t>
  </si>
  <si>
    <t>二二八國家紀念館Facebook</t>
    <phoneticPr fontId="21" type="noConversion"/>
  </si>
  <si>
    <t>Facebook</t>
  </si>
  <si>
    <t>免費刊登</t>
    <phoneticPr fontId="21" type="noConversion"/>
  </si>
  <si>
    <t>財團法人威權統治時期國家不法行為被害者權利回復基金會</t>
    <phoneticPr fontId="16" type="noConversion"/>
  </si>
  <si>
    <t>新住民發展基金</t>
  </si>
  <si>
    <t>111年度新住民專屬新聞網站維運案-「Taiwan我來了-新住民全球新聞網」</t>
    <phoneticPr fontId="16" type="noConversion"/>
  </si>
  <si>
    <t>111年度新住民專屬新聞網站維運案</t>
    <phoneticPr fontId="16" type="noConversion"/>
  </si>
  <si>
    <t>111.12.1-112.11.30(涵蓋期程)；112.2.1-112.2.28(刊登期間)</t>
    <phoneticPr fontId="16" type="noConversion"/>
  </si>
  <si>
    <t>非營業特種基金</t>
  </si>
  <si>
    <t>辦理新住民家庭成長及子女托育、多元文化計畫</t>
  </si>
  <si>
    <t>思索柏股份有限公司</t>
    <phoneticPr fontId="16" type="noConversion"/>
  </si>
  <si>
    <t>藉由提供新住民及關注新住民議題之民眾多元資訊，提高網站使用受眾數量、質性及廣度。</t>
    <phoneticPr fontId="16" type="noConversion"/>
  </si>
  <si>
    <t>新住民全球新聞網、Facebook、Google關鍵字、Google多媒體聯播網、Line、IG</t>
    <phoneticPr fontId="16" type="noConversion"/>
  </si>
  <si>
    <t>哈囉！聽見東南亞</t>
    <phoneticPr fontId="16" type="noConversion"/>
  </si>
  <si>
    <t>112年度雲嘉南多元文化宣導：哈囉！聽見東南亞</t>
    <phoneticPr fontId="16" type="noConversion"/>
  </si>
  <si>
    <t>112.1.1-112.12.31(涵蓋期程)；
112.2.5、112.2.12、112.2.19、112.2.26(撥出時間)</t>
    <phoneticPr fontId="16" type="noConversion"/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</si>
  <si>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</si>
  <si>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</si>
  <si>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</si>
  <si>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</si>
  <si>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</si>
  <si>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</si>
  <si>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112.1.1-112.12.31(涵蓋期程)；
112.2.1-112.2.28(刊登期間)</t>
    <phoneticPr fontId="16" type="noConversion"/>
  </si>
  <si>
    <t>Apple Podcast、Google Podcast、Spotify等Podcast平台、Facebook、Youtube</t>
    <phoneticPr fontId="16" type="noConversion"/>
  </si>
  <si>
    <t>「新住民心人生」、「Fun心住台灣」及「新住民談生活」</t>
    <phoneticPr fontId="16" type="noConversion"/>
  </si>
  <si>
    <t>112年新住民心台灣-ICRT廣播電台節目宣傳專案</t>
  </si>
  <si>
    <t>112.1.1-112.12.31(涵蓋期程)；
112.2.1-112.2.28(撥出期間)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</si>
  <si>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</si>
  <si>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</si>
  <si>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</si>
  <si>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Apple Podcast、Google Podcast、Spotify等Podcast平台、Facebook、ICRT官方網站</t>
    <phoneticPr fontId="16" type="noConversion"/>
  </si>
  <si>
    <t>緣來～在寶島</t>
    <phoneticPr fontId="16" type="noConversion"/>
  </si>
  <si>
    <t>112年度【緣來～在寶島】全國性廣播宣導節目</t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</si>
  <si>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</si>
  <si>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</si>
  <si>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</si>
  <si>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Apple Podcast、Google Podcast、Spotify等Podcast平台</t>
    <phoneticPr fontId="16" type="noConversion"/>
  </si>
  <si>
    <t>新生報到-我們在台灣</t>
  </si>
  <si>
    <t>112.1.1-112.12.31(涵蓋期程)；
112.2.4、112.2.11、112.2.18、112.2.25(撥出時間)</t>
    <phoneticPr fontId="16" type="noConversion"/>
  </si>
  <si>
    <t>社團法人新竹市愛惜社區推展協會</t>
  </si>
  <si>
    <t>藉由廣播節目邀請新住民分享在臺灣與故鄉生命經驗，促進國人對新住民理解與尊重。</t>
    <phoneticPr fontId="16" type="noConversion"/>
  </si>
  <si>
    <t>IC之音‧竹科廣播電台</t>
    <phoneticPr fontId="16" type="noConversion"/>
  </si>
  <si>
    <t>Apple Podcast、Google Podcast、Spotify等Podcast平台、IC之音數位音頻網站AOD</t>
    <phoneticPr fontId="16" type="noConversion"/>
  </si>
  <si>
    <t>食農教育廣播劇：「東南亞的滋味小劇場」、「鱻味in Asia」、「瓜味in Asia」</t>
    <phoneticPr fontId="16" type="noConversion"/>
  </si>
  <si>
    <t>東南亞食育廣播劇宣導計畫</t>
  </si>
  <si>
    <t>社團法人大享食育協會</t>
  </si>
  <si>
    <t>以東南亞飲食等內容製作食農教育廣播短劇，讓聽眾更了解東南亞文化。</t>
  </si>
  <si>
    <t>姊妹電台及Bravo電台</t>
    <phoneticPr fontId="16" type="noConversion"/>
  </si>
  <si>
    <t>大享食育協會官方網站、Facebook</t>
    <phoneticPr fontId="16" type="noConversion"/>
  </si>
  <si>
    <t>新台客恰恰</t>
    <phoneticPr fontId="16" type="noConversion"/>
  </si>
  <si>
    <t>「新台客恰恰Podcast節目製作行銷」計畫</t>
    <phoneticPr fontId="16" type="noConversion"/>
  </si>
  <si>
    <t>112.2.1-112.12.31(涵蓋期程)；
112.2.1-112.2.28(刊登期間)</t>
    <phoneticPr fontId="16" type="noConversion"/>
  </si>
  <si>
    <t>社團法人臺灣外籍工作者發展協會</t>
    <phoneticPr fontId="16" type="noConversion"/>
  </si>
  <si>
    <t>提供新住民母國及臺灣多元文化、社會新潮現象，介紹、比較及不同觀點的活潑內容，強化多元文化宣導</t>
    <phoneticPr fontId="16" type="noConversion"/>
  </si>
  <si>
    <t>Apple Podcast、Google Podcast、Spotify等Podcast平台、Facebook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</si>
</sst>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13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176" fontId="20" fillId="10" borderId="4" xfId="0" applyNumberFormat="1" applyFont="1" applyFill="1" applyBorder="1" applyAlignment="1">
      <alignment horizontal="right" vertical="center"/>
    </xf>
    <xf numFmtId="177" fontId="27" fillId="11" borderId="4" xfId="0" applyNumberFormat="1" applyFont="1" applyFill="1" applyBorder="1" applyAlignment="1">
      <alignment horizontal="right" vertical="center"/>
    </xf>
    <xf numFmtId="177" fontId="29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vertical="center" wrapText="1"/>
    </xf>
    <xf numFmtId="177" fontId="20" fillId="0" borderId="4" xfId="0" applyNumberFormat="1" applyFont="1" applyFill="1" applyBorder="1" applyAlignment="1">
      <alignment horizontal="right" vertical="center"/>
    </xf>
    <xf numFmtId="0" fontId="28" fillId="0" borderId="4" xfId="0" quotePrefix="1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4" xfId="0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177" fontId="29" fillId="11" borderId="4" xfId="0" applyNumberFormat="1" applyFont="1" applyFill="1" applyBorder="1" applyAlignment="1">
      <alignment horizontal="right" vertical="center"/>
    </xf>
    <xf numFmtId="176" fontId="20" fillId="12" borderId="4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0" fontId="25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vertical="center" wrapText="1"/>
    </xf>
    <xf numFmtId="176" fontId="20" fillId="0" borderId="13" xfId="0" applyNumberFormat="1" applyFont="1" applyBorder="1" applyAlignment="1">
      <alignment horizontal="right" vertical="center"/>
    </xf>
    <xf numFmtId="0" fontId="13" fillId="0" borderId="0" xfId="0" applyFont="1" applyFill="1" applyAlignment="1">
      <alignment horizontal="justify" vertical="top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26" fillId="12" borderId="4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26" fillId="11" borderId="4" xfId="0" applyFont="1" applyFill="1" applyBorder="1" applyAlignment="1">
      <alignment horizontal="left" vertical="center"/>
    </xf>
    <xf numFmtId="0" fontId="26" fillId="11" borderId="4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76" fontId="20" fillId="0" borderId="12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0" fontId="28" fillId="11" borderId="4" xfId="0" applyFont="1" applyFill="1" applyBorder="1" applyAlignment="1">
      <alignment horizontal="left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8" fillId="0" borderId="12" xfId="0" applyFont="1" applyFill="1" applyBorder="1" applyAlignment="1">
      <alignment horizontal="left" vertical="center" wrapText="1" indent="1"/>
    </xf>
    <xf numFmtId="0" fontId="28" fillId="0" borderId="14" xfId="0" applyFont="1" applyFill="1" applyBorder="1" applyAlignment="1">
      <alignment horizontal="left" vertical="center" wrapText="1" indent="1"/>
    </xf>
    <xf numFmtId="0" fontId="19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6" fillId="13" borderId="4" xfId="0" applyFont="1" applyFill="1" applyBorder="1" applyAlignment="1">
      <alignment horizontal="left" vertical="center" wrapText="1"/>
    </xf>
    <xf numFmtId="176" fontId="27" fillId="13" borderId="4" xfId="0" applyNumberFormat="1" applyFont="1" applyFill="1" applyBorder="1" applyAlignment="1">
      <alignment horizontal="right" vertical="center"/>
    </xf>
    <xf numFmtId="0" fontId="19" fillId="13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left" vertical="center" wrapText="1"/>
    </xf>
    <xf numFmtId="176" fontId="20" fillId="13" borderId="4" xfId="0" applyNumberFormat="1" applyFont="1" applyFill="1" applyBorder="1" applyAlignment="1">
      <alignment horizontal="right" vertic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view="pageBreakPreview" topLeftCell="A10" zoomScale="90" zoomScaleNormal="80" zoomScaleSheetLayoutView="90" workbookViewId="0">
      <selection activeCell="B33" sqref="B33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24.6" x14ac:dyDescent="0.3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9.8" x14ac:dyDescent="0.3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8" t="s">
        <v>3</v>
      </c>
      <c r="B5" s="8" t="s">
        <v>4</v>
      </c>
      <c r="C5" s="9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1"/>
    </row>
    <row r="6" spans="1:14" customFormat="1" ht="16.2" customHeight="1" x14ac:dyDescent="0.3">
      <c r="A6" s="64" t="s">
        <v>38</v>
      </c>
      <c r="B6" s="65"/>
      <c r="C6" s="65"/>
      <c r="D6" s="65"/>
      <c r="E6" s="65"/>
      <c r="F6" s="65"/>
      <c r="G6" s="65"/>
      <c r="H6" s="66"/>
      <c r="I6" s="15"/>
      <c r="J6" s="67"/>
      <c r="K6" s="68"/>
      <c r="L6" s="68"/>
      <c r="M6" s="69"/>
      <c r="N6" s="1"/>
    </row>
    <row r="7" spans="1:14" customFormat="1" x14ac:dyDescent="0.3">
      <c r="A7" s="10"/>
      <c r="B7" s="11"/>
      <c r="C7" s="14"/>
      <c r="D7" s="11"/>
      <c r="E7" s="11"/>
      <c r="F7" s="11"/>
      <c r="G7" s="11"/>
      <c r="H7" s="11"/>
      <c r="I7" s="12"/>
      <c r="J7" s="13"/>
      <c r="K7" s="11"/>
      <c r="L7" s="11"/>
      <c r="M7" s="11"/>
      <c r="N7" s="4"/>
    </row>
    <row r="8" spans="1:14" customFormat="1" x14ac:dyDescent="0.3">
      <c r="A8" s="10"/>
      <c r="B8" s="11"/>
      <c r="C8" s="14"/>
      <c r="D8" s="11"/>
      <c r="E8" s="11"/>
      <c r="F8" s="11"/>
      <c r="G8" s="11"/>
      <c r="H8" s="11"/>
      <c r="I8" s="12"/>
      <c r="J8" s="13"/>
      <c r="K8" s="11"/>
      <c r="L8" s="11"/>
      <c r="M8" s="11"/>
      <c r="N8" s="1"/>
    </row>
    <row r="9" spans="1:14" customFormat="1" x14ac:dyDescent="0.3">
      <c r="A9" s="10"/>
      <c r="B9" s="11"/>
      <c r="C9" s="14"/>
      <c r="D9" s="11"/>
      <c r="E9" s="11"/>
      <c r="F9" s="11"/>
      <c r="G9" s="11"/>
      <c r="H9" s="11"/>
      <c r="I9" s="12"/>
      <c r="J9" s="13"/>
      <c r="K9" s="11"/>
      <c r="L9" s="11"/>
      <c r="M9" s="11"/>
      <c r="N9" s="1"/>
    </row>
    <row r="10" spans="1:14" customFormat="1" ht="16.2" customHeight="1" x14ac:dyDescent="0.3">
      <c r="A10" s="64" t="s">
        <v>36</v>
      </c>
      <c r="B10" s="65"/>
      <c r="C10" s="65"/>
      <c r="D10" s="65"/>
      <c r="E10" s="65"/>
      <c r="F10" s="65"/>
      <c r="G10" s="65"/>
      <c r="H10" s="66"/>
      <c r="I10" s="15"/>
      <c r="J10" s="67"/>
      <c r="K10" s="68"/>
      <c r="L10" s="68"/>
      <c r="M10" s="69"/>
      <c r="N10" s="4"/>
    </row>
    <row r="11" spans="1:14" customFormat="1" x14ac:dyDescent="0.3">
      <c r="A11" s="10"/>
      <c r="B11" s="11"/>
      <c r="C11" s="14"/>
      <c r="D11" s="11"/>
      <c r="E11" s="11"/>
      <c r="F11" s="11"/>
      <c r="G11" s="11"/>
      <c r="H11" s="11"/>
      <c r="I11" s="12"/>
      <c r="J11" s="13"/>
      <c r="K11" s="11"/>
      <c r="L11" s="11"/>
      <c r="M11" s="11"/>
      <c r="N11" s="1"/>
    </row>
    <row r="12" spans="1:14" customFormat="1" x14ac:dyDescent="0.3">
      <c r="A12" s="10"/>
      <c r="B12" s="11"/>
      <c r="C12" s="14"/>
      <c r="D12" s="11"/>
      <c r="E12" s="11"/>
      <c r="F12" s="11"/>
      <c r="G12" s="11"/>
      <c r="H12" s="11"/>
      <c r="I12" s="12"/>
      <c r="J12" s="13"/>
      <c r="K12" s="11"/>
      <c r="L12" s="11"/>
      <c r="M12" s="11"/>
      <c r="N12" s="4"/>
    </row>
    <row r="13" spans="1:14" customFormat="1" x14ac:dyDescent="0.3">
      <c r="A13" s="10"/>
      <c r="B13" s="11"/>
      <c r="C13" s="14"/>
      <c r="D13" s="11"/>
      <c r="E13" s="11"/>
      <c r="F13" s="11"/>
      <c r="G13" s="11"/>
      <c r="H13" s="11"/>
      <c r="I13" s="12"/>
      <c r="J13" s="13"/>
      <c r="K13" s="11"/>
      <c r="L13" s="11"/>
      <c r="M13" s="11"/>
      <c r="N13" s="1"/>
    </row>
    <row r="14" spans="1:14" customFormat="1" ht="16.2" customHeight="1" x14ac:dyDescent="0.3">
      <c r="A14" s="64" t="s">
        <v>33</v>
      </c>
      <c r="B14" s="65"/>
      <c r="C14" s="65"/>
      <c r="D14" s="65"/>
      <c r="E14" s="65"/>
      <c r="F14" s="65"/>
      <c r="G14" s="65"/>
      <c r="H14" s="66"/>
      <c r="I14" s="15"/>
      <c r="J14" s="67"/>
      <c r="K14" s="68"/>
      <c r="L14" s="68"/>
      <c r="M14" s="69"/>
      <c r="N14" s="4"/>
    </row>
    <row r="15" spans="1:14" customFormat="1" x14ac:dyDescent="0.3">
      <c r="A15" s="10"/>
      <c r="B15" s="11"/>
      <c r="C15" s="14"/>
      <c r="D15" s="11"/>
      <c r="E15" s="11"/>
      <c r="F15" s="11"/>
      <c r="G15" s="11"/>
      <c r="H15" s="11"/>
      <c r="I15" s="12"/>
      <c r="J15" s="13"/>
      <c r="K15" s="11"/>
      <c r="L15" s="11"/>
      <c r="M15" s="11"/>
      <c r="N15" s="1"/>
    </row>
    <row r="16" spans="1:14" customFormat="1" x14ac:dyDescent="0.3">
      <c r="A16" s="10"/>
      <c r="B16" s="11"/>
      <c r="C16" s="14"/>
      <c r="D16" s="11"/>
      <c r="E16" s="11"/>
      <c r="F16" s="11"/>
      <c r="G16" s="11"/>
      <c r="H16" s="11"/>
      <c r="I16" s="12"/>
      <c r="J16" s="13"/>
      <c r="K16" s="11"/>
      <c r="L16" s="11"/>
      <c r="M16" s="11"/>
      <c r="N16" s="4"/>
    </row>
    <row r="17" spans="1:14" customFormat="1" x14ac:dyDescent="0.3">
      <c r="A17" s="10"/>
      <c r="B17" s="11"/>
      <c r="C17" s="14"/>
      <c r="D17" s="11"/>
      <c r="E17" s="11"/>
      <c r="F17" s="11"/>
      <c r="G17" s="11"/>
      <c r="H17" s="11"/>
      <c r="I17" s="12"/>
      <c r="J17" s="13"/>
      <c r="K17" s="11"/>
      <c r="L17" s="11"/>
      <c r="M17" s="11"/>
      <c r="N17" s="1"/>
    </row>
    <row r="18" spans="1:14" customFormat="1" ht="16.2" customHeight="1" x14ac:dyDescent="0.3">
      <c r="A18" s="64" t="s">
        <v>37</v>
      </c>
      <c r="B18" s="65"/>
      <c r="C18" s="65"/>
      <c r="D18" s="65"/>
      <c r="E18" s="65"/>
      <c r="F18" s="65"/>
      <c r="G18" s="65"/>
      <c r="H18" s="66"/>
      <c r="I18" s="15"/>
      <c r="J18" s="67"/>
      <c r="K18" s="68"/>
      <c r="L18" s="68"/>
      <c r="M18" s="69"/>
      <c r="N18" s="4"/>
    </row>
    <row r="19" spans="1:14" customFormat="1" x14ac:dyDescent="0.3">
      <c r="A19" s="10"/>
      <c r="B19" s="11"/>
      <c r="C19" s="14"/>
      <c r="D19" s="11"/>
      <c r="E19" s="11"/>
      <c r="F19" s="11"/>
      <c r="G19" s="11"/>
      <c r="H19" s="11"/>
      <c r="I19" s="12"/>
      <c r="J19" s="13"/>
      <c r="K19" s="11"/>
      <c r="L19" s="11"/>
      <c r="M19" s="11"/>
      <c r="N19" s="1"/>
    </row>
    <row r="20" spans="1:14" customFormat="1" x14ac:dyDescent="0.3">
      <c r="A20" s="10"/>
      <c r="B20" s="11"/>
      <c r="C20" s="14"/>
      <c r="D20" s="11"/>
      <c r="E20" s="11"/>
      <c r="F20" s="11"/>
      <c r="G20" s="11"/>
      <c r="H20" s="11"/>
      <c r="I20" s="12"/>
      <c r="J20" s="13"/>
      <c r="K20" s="11"/>
      <c r="L20" s="11"/>
      <c r="M20" s="11"/>
      <c r="N20" s="4"/>
    </row>
    <row r="21" spans="1:14" customFormat="1" x14ac:dyDescent="0.3">
      <c r="A21" s="17" t="s">
        <v>16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customFormat="1" x14ac:dyDescent="0.3">
      <c r="A22" s="18" t="s">
        <v>17</v>
      </c>
      <c r="B22" s="73" t="s">
        <v>18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1"/>
    </row>
    <row r="23" spans="1:14" customFormat="1" x14ac:dyDescent="0.3">
      <c r="A23" s="18" t="s">
        <v>19</v>
      </c>
      <c r="B23" s="73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1"/>
    </row>
    <row r="24" spans="1:14" customFormat="1" ht="31.95" customHeight="1" x14ac:dyDescent="0.3">
      <c r="A24" s="19" t="s">
        <v>20</v>
      </c>
      <c r="B24" s="70" t="s">
        <v>21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"/>
    </row>
    <row r="25" spans="1:14" customFormat="1" ht="31.95" customHeight="1" x14ac:dyDescent="0.3">
      <c r="A25" s="19" t="s">
        <v>22</v>
      </c>
      <c r="B25" s="63" t="s">
        <v>23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"/>
    </row>
    <row r="26" spans="1:14" customFormat="1" x14ac:dyDescent="0.3">
      <c r="A26" s="19" t="s">
        <v>24</v>
      </c>
      <c r="B26" s="1" t="s">
        <v>25</v>
      </c>
      <c r="C26" s="1"/>
      <c r="D26" s="1"/>
      <c r="E26" s="4"/>
      <c r="F26" s="4"/>
      <c r="G26" s="4"/>
      <c r="H26" s="4"/>
      <c r="I26" s="4"/>
      <c r="J26" s="4"/>
      <c r="K26" s="4"/>
      <c r="L26" s="4"/>
      <c r="M26" s="4"/>
      <c r="N26" s="1"/>
    </row>
    <row r="27" spans="1:14" customFormat="1" x14ac:dyDescent="0.3">
      <c r="A27" s="19" t="s">
        <v>26</v>
      </c>
      <c r="B27" s="1" t="s">
        <v>27</v>
      </c>
      <c r="C27" s="1"/>
      <c r="D27" s="20"/>
      <c r="E27" s="21"/>
      <c r="F27" s="21"/>
      <c r="G27" s="21"/>
      <c r="H27" s="21"/>
      <c r="I27" s="21"/>
      <c r="J27" s="4"/>
      <c r="K27" s="4"/>
      <c r="L27" s="4"/>
      <c r="M27" s="4"/>
      <c r="N27" s="1"/>
    </row>
    <row r="28" spans="1:14" customFormat="1" ht="31.95" customHeight="1" x14ac:dyDescent="0.3">
      <c r="A28" s="19" t="s">
        <v>28</v>
      </c>
      <c r="B28" s="63" t="s">
        <v>29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"/>
    </row>
    <row r="29" spans="1:14" customFormat="1" x14ac:dyDescent="0.3">
      <c r="A29" s="19" t="s">
        <v>30</v>
      </c>
      <c r="B29" s="17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16">
    <mergeCell ref="A1:M1"/>
    <mergeCell ref="A2:M2"/>
    <mergeCell ref="A3:M3"/>
    <mergeCell ref="B22:M22"/>
    <mergeCell ref="B23:M23"/>
    <mergeCell ref="B25:M25"/>
    <mergeCell ref="B28:M28"/>
    <mergeCell ref="A6:H6"/>
    <mergeCell ref="A10:H10"/>
    <mergeCell ref="A14:H14"/>
    <mergeCell ref="A18:H18"/>
    <mergeCell ref="J6:M6"/>
    <mergeCell ref="J10:M10"/>
    <mergeCell ref="J14:M14"/>
    <mergeCell ref="J18:M18"/>
    <mergeCell ref="B24:M24"/>
  </mergeCells>
  <phoneticPr fontId="21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1"/>
  <sheetViews>
    <sheetView tabSelected="1" view="pageBreakPreview" topLeftCell="A74" zoomScale="80" zoomScaleNormal="80" zoomScaleSheetLayoutView="80" workbookViewId="0">
      <selection activeCell="D80" sqref="D80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24.6" x14ac:dyDescent="0.3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9.8" x14ac:dyDescent="0.3">
      <c r="A3" s="91" t="s">
        <v>137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43" t="s">
        <v>3</v>
      </c>
      <c r="B5" s="4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43" t="s">
        <v>15</v>
      </c>
      <c r="N5" s="1"/>
    </row>
    <row r="6" spans="1:14" customFormat="1" ht="25.05" customHeight="1" x14ac:dyDescent="0.3">
      <c r="A6" s="108" t="s">
        <v>69</v>
      </c>
      <c r="B6" s="108"/>
      <c r="C6" s="108"/>
      <c r="D6" s="108"/>
      <c r="E6" s="108"/>
      <c r="F6" s="108"/>
      <c r="G6" s="108"/>
      <c r="H6" s="108"/>
      <c r="I6" s="109">
        <f>I7+I9+I15+I30+I32+I39+I41+I44+I46</f>
        <v>2485750</v>
      </c>
      <c r="J6" s="110"/>
      <c r="K6" s="110"/>
      <c r="L6" s="110"/>
      <c r="M6" s="110"/>
      <c r="N6" s="1"/>
    </row>
    <row r="7" spans="1:14" customFormat="1" ht="25.05" customHeight="1" x14ac:dyDescent="0.3">
      <c r="A7" s="111" t="s">
        <v>43</v>
      </c>
      <c r="B7" s="111"/>
      <c r="C7" s="111"/>
      <c r="D7" s="111"/>
      <c r="E7" s="111"/>
      <c r="F7" s="111"/>
      <c r="G7" s="111"/>
      <c r="H7" s="111"/>
      <c r="I7" s="112">
        <f>SUM(I8)</f>
        <v>0</v>
      </c>
      <c r="J7" s="110"/>
      <c r="K7" s="110"/>
      <c r="L7" s="110"/>
      <c r="M7" s="110"/>
      <c r="N7" s="1"/>
    </row>
    <row r="8" spans="1:14" customFormat="1" ht="97.2" x14ac:dyDescent="0.3">
      <c r="A8" s="10" t="s">
        <v>40</v>
      </c>
      <c r="B8" s="11" t="s">
        <v>138</v>
      </c>
      <c r="C8" s="37" t="s">
        <v>138</v>
      </c>
      <c r="D8" s="11" t="s">
        <v>41</v>
      </c>
      <c r="E8" s="11" t="s">
        <v>139</v>
      </c>
      <c r="F8" s="11" t="s">
        <v>140</v>
      </c>
      <c r="G8" s="11"/>
      <c r="H8" s="11"/>
      <c r="I8" s="12">
        <v>0</v>
      </c>
      <c r="J8" s="13"/>
      <c r="K8" s="11" t="s">
        <v>141</v>
      </c>
      <c r="L8" s="11" t="s">
        <v>142</v>
      </c>
      <c r="M8" s="11" t="s">
        <v>42</v>
      </c>
      <c r="N8" s="4"/>
    </row>
    <row r="9" spans="1:14" customFormat="1" ht="25.05" customHeight="1" x14ac:dyDescent="0.3">
      <c r="A9" s="111" t="s">
        <v>44</v>
      </c>
      <c r="B9" s="111"/>
      <c r="C9" s="111"/>
      <c r="D9" s="111"/>
      <c r="E9" s="111"/>
      <c r="F9" s="111"/>
      <c r="G9" s="111"/>
      <c r="H9" s="111"/>
      <c r="I9" s="112">
        <f>SUM(I10:I14)</f>
        <v>260000</v>
      </c>
      <c r="J9" s="110"/>
      <c r="K9" s="110"/>
      <c r="L9" s="110"/>
      <c r="M9" s="110"/>
      <c r="N9" s="4"/>
    </row>
    <row r="10" spans="1:14" customFormat="1" ht="145.80000000000001" x14ac:dyDescent="0.3">
      <c r="A10" s="10" t="s">
        <v>45</v>
      </c>
      <c r="B10" s="11" t="s">
        <v>46</v>
      </c>
      <c r="C10" s="37" t="s">
        <v>47</v>
      </c>
      <c r="D10" s="11" t="s">
        <v>48</v>
      </c>
      <c r="E10" s="11" t="s">
        <v>49</v>
      </c>
      <c r="F10" s="11" t="s">
        <v>50</v>
      </c>
      <c r="G10" s="11" t="s">
        <v>51</v>
      </c>
      <c r="H10" s="11" t="s">
        <v>52</v>
      </c>
      <c r="I10" s="12">
        <v>40000</v>
      </c>
      <c r="J10" s="13" t="s">
        <v>53</v>
      </c>
      <c r="K10" s="11" t="s">
        <v>54</v>
      </c>
      <c r="L10" s="11" t="s">
        <v>55</v>
      </c>
      <c r="M10" s="11" t="s">
        <v>143</v>
      </c>
      <c r="N10" s="4"/>
    </row>
    <row r="11" spans="1:14" customFormat="1" ht="81" x14ac:dyDescent="0.3">
      <c r="A11" s="10" t="s">
        <v>56</v>
      </c>
      <c r="B11" s="11" t="s">
        <v>144</v>
      </c>
      <c r="C11" s="37" t="s">
        <v>57</v>
      </c>
      <c r="D11" s="11" t="s">
        <v>48</v>
      </c>
      <c r="E11" s="11" t="s">
        <v>145</v>
      </c>
      <c r="F11" s="11" t="s">
        <v>58</v>
      </c>
      <c r="G11" s="11" t="s">
        <v>51</v>
      </c>
      <c r="H11" s="11" t="s">
        <v>59</v>
      </c>
      <c r="I11" s="12">
        <v>20000</v>
      </c>
      <c r="J11" s="13" t="s">
        <v>60</v>
      </c>
      <c r="K11" s="11" t="s">
        <v>61</v>
      </c>
      <c r="L11" s="11" t="s">
        <v>62</v>
      </c>
      <c r="M11" s="11"/>
      <c r="N11" s="4"/>
    </row>
    <row r="12" spans="1:14" customFormat="1" ht="81" x14ac:dyDescent="0.3">
      <c r="A12" s="10" t="s">
        <v>56</v>
      </c>
      <c r="B12" s="11" t="s">
        <v>146</v>
      </c>
      <c r="C12" s="37" t="s">
        <v>57</v>
      </c>
      <c r="D12" s="11" t="s">
        <v>48</v>
      </c>
      <c r="E12" s="11" t="s">
        <v>147</v>
      </c>
      <c r="F12" s="11" t="s">
        <v>58</v>
      </c>
      <c r="G12" s="11" t="s">
        <v>51</v>
      </c>
      <c r="H12" s="11" t="s">
        <v>59</v>
      </c>
      <c r="I12" s="12">
        <v>20000</v>
      </c>
      <c r="J12" s="13" t="s">
        <v>60</v>
      </c>
      <c r="K12" s="11" t="s">
        <v>61</v>
      </c>
      <c r="L12" s="11" t="s">
        <v>62</v>
      </c>
      <c r="M12" s="11"/>
      <c r="N12" s="4"/>
    </row>
    <row r="13" spans="1:14" customFormat="1" ht="113.4" x14ac:dyDescent="0.3">
      <c r="A13" s="10" t="s">
        <v>258</v>
      </c>
      <c r="B13" s="11" t="s">
        <v>148</v>
      </c>
      <c r="C13" s="37" t="s">
        <v>149</v>
      </c>
      <c r="D13" s="11" t="s">
        <v>48</v>
      </c>
      <c r="E13" s="11" t="s">
        <v>150</v>
      </c>
      <c r="F13" s="11" t="s">
        <v>151</v>
      </c>
      <c r="G13" s="11" t="s">
        <v>51</v>
      </c>
      <c r="H13" s="11" t="s">
        <v>152</v>
      </c>
      <c r="I13" s="12">
        <v>100000</v>
      </c>
      <c r="J13" s="13" t="s">
        <v>153</v>
      </c>
      <c r="K13" s="11" t="s">
        <v>154</v>
      </c>
      <c r="L13" s="11" t="s">
        <v>155</v>
      </c>
      <c r="M13" s="11" t="s">
        <v>156</v>
      </c>
      <c r="N13" s="4"/>
    </row>
    <row r="14" spans="1:14" customFormat="1" ht="246" customHeight="1" x14ac:dyDescent="0.3">
      <c r="A14" s="10" t="s">
        <v>258</v>
      </c>
      <c r="B14" s="11" t="s">
        <v>157</v>
      </c>
      <c r="C14" s="37" t="s">
        <v>158</v>
      </c>
      <c r="D14" s="11" t="s">
        <v>48</v>
      </c>
      <c r="E14" s="11" t="s">
        <v>159</v>
      </c>
      <c r="F14" s="11" t="s">
        <v>151</v>
      </c>
      <c r="G14" s="11" t="s">
        <v>51</v>
      </c>
      <c r="H14" s="11" t="s">
        <v>152</v>
      </c>
      <c r="I14" s="12">
        <v>80000</v>
      </c>
      <c r="J14" s="13" t="s">
        <v>160</v>
      </c>
      <c r="K14" s="11" t="s">
        <v>161</v>
      </c>
      <c r="L14" s="11" t="s">
        <v>162</v>
      </c>
      <c r="M14" s="11" t="s">
        <v>163</v>
      </c>
      <c r="N14" s="4"/>
    </row>
    <row r="15" spans="1:14" customFormat="1" ht="25.05" customHeight="1" x14ac:dyDescent="0.3">
      <c r="A15" s="111" t="s">
        <v>70</v>
      </c>
      <c r="B15" s="111"/>
      <c r="C15" s="111"/>
      <c r="D15" s="111"/>
      <c r="E15" s="111"/>
      <c r="F15" s="111"/>
      <c r="G15" s="111"/>
      <c r="H15" s="111"/>
      <c r="I15" s="112">
        <f>SUM(I16:I29)</f>
        <v>2225750</v>
      </c>
      <c r="J15" s="110"/>
      <c r="K15" s="110"/>
      <c r="L15" s="110"/>
      <c r="M15" s="110"/>
      <c r="N15" s="4"/>
    </row>
    <row r="16" spans="1:14" customFormat="1" ht="64.8" x14ac:dyDescent="0.3">
      <c r="A16" s="10" t="s">
        <v>192</v>
      </c>
      <c r="B16" s="11" t="s">
        <v>193</v>
      </c>
      <c r="C16" s="37" t="s">
        <v>194</v>
      </c>
      <c r="D16" s="11" t="s">
        <v>63</v>
      </c>
      <c r="E16" s="11" t="s">
        <v>195</v>
      </c>
      <c r="F16" s="11" t="s">
        <v>196</v>
      </c>
      <c r="G16" s="11" t="s">
        <v>51</v>
      </c>
      <c r="H16" s="11"/>
      <c r="I16" s="12">
        <v>0</v>
      </c>
      <c r="J16" s="13"/>
      <c r="K16" s="11" t="s">
        <v>197</v>
      </c>
      <c r="L16" s="11" t="s">
        <v>198</v>
      </c>
      <c r="M16" s="11" t="s">
        <v>42</v>
      </c>
      <c r="N16" s="4"/>
    </row>
    <row r="17" spans="1:14" customFormat="1" ht="64.8" x14ac:dyDescent="0.3">
      <c r="A17" s="10" t="s">
        <v>192</v>
      </c>
      <c r="B17" s="11" t="s">
        <v>199</v>
      </c>
      <c r="C17" s="37" t="s">
        <v>200</v>
      </c>
      <c r="D17" s="11" t="s">
        <v>63</v>
      </c>
      <c r="E17" s="11" t="s">
        <v>201</v>
      </c>
      <c r="F17" s="11" t="s">
        <v>196</v>
      </c>
      <c r="G17" s="11" t="s">
        <v>51</v>
      </c>
      <c r="H17" s="11"/>
      <c r="I17" s="12">
        <v>0</v>
      </c>
      <c r="J17" s="13"/>
      <c r="K17" s="11" t="s">
        <v>197</v>
      </c>
      <c r="L17" s="11" t="s">
        <v>198</v>
      </c>
      <c r="M17" s="11" t="s">
        <v>42</v>
      </c>
      <c r="N17" s="4"/>
    </row>
    <row r="18" spans="1:14" customFormat="1" ht="64.8" x14ac:dyDescent="0.3">
      <c r="A18" s="10" t="s">
        <v>192</v>
      </c>
      <c r="B18" s="11" t="s">
        <v>202</v>
      </c>
      <c r="C18" s="37" t="s">
        <v>203</v>
      </c>
      <c r="D18" s="11" t="s">
        <v>63</v>
      </c>
      <c r="E18" s="11" t="s">
        <v>204</v>
      </c>
      <c r="F18" s="11" t="s">
        <v>196</v>
      </c>
      <c r="G18" s="11" t="s">
        <v>51</v>
      </c>
      <c r="H18" s="11"/>
      <c r="I18" s="12">
        <v>0</v>
      </c>
      <c r="J18" s="13"/>
      <c r="K18" s="11" t="s">
        <v>197</v>
      </c>
      <c r="L18" s="11" t="s">
        <v>198</v>
      </c>
      <c r="M18" s="11" t="s">
        <v>42</v>
      </c>
      <c r="N18" s="4"/>
    </row>
    <row r="19" spans="1:14" customFormat="1" ht="64.8" x14ac:dyDescent="0.3">
      <c r="A19" s="10" t="s">
        <v>192</v>
      </c>
      <c r="B19" s="11" t="s">
        <v>205</v>
      </c>
      <c r="C19" s="37" t="s">
        <v>206</v>
      </c>
      <c r="D19" s="11" t="s">
        <v>63</v>
      </c>
      <c r="E19" s="11" t="s">
        <v>207</v>
      </c>
      <c r="F19" s="11" t="s">
        <v>196</v>
      </c>
      <c r="G19" s="11" t="s">
        <v>51</v>
      </c>
      <c r="H19" s="11"/>
      <c r="I19" s="12">
        <v>0</v>
      </c>
      <c r="J19" s="13"/>
      <c r="K19" s="11" t="s">
        <v>197</v>
      </c>
      <c r="L19" s="11" t="s">
        <v>198</v>
      </c>
      <c r="M19" s="11" t="s">
        <v>42</v>
      </c>
      <c r="N19" s="4"/>
    </row>
    <row r="20" spans="1:14" customFormat="1" ht="129.6" x14ac:dyDescent="0.3">
      <c r="A20" s="10" t="s">
        <v>208</v>
      </c>
      <c r="B20" s="11" t="s">
        <v>209</v>
      </c>
      <c r="C20" s="37" t="s">
        <v>210</v>
      </c>
      <c r="D20" s="11" t="s">
        <v>48</v>
      </c>
      <c r="E20" s="11" t="s">
        <v>211</v>
      </c>
      <c r="F20" s="11" t="s">
        <v>212</v>
      </c>
      <c r="G20" s="11" t="s">
        <v>51</v>
      </c>
      <c r="H20" s="11"/>
      <c r="I20" s="12">
        <v>490000</v>
      </c>
      <c r="J20" s="13" t="s">
        <v>213</v>
      </c>
      <c r="K20" s="11" t="s">
        <v>214</v>
      </c>
      <c r="L20" s="11" t="s">
        <v>215</v>
      </c>
      <c r="M20" s="11" t="s">
        <v>216</v>
      </c>
      <c r="N20" s="4"/>
    </row>
    <row r="21" spans="1:14" customFormat="1" ht="210.6" x14ac:dyDescent="0.3">
      <c r="A21" s="10" t="s">
        <v>208</v>
      </c>
      <c r="B21" s="11" t="s">
        <v>217</v>
      </c>
      <c r="C21" s="37" t="s">
        <v>218</v>
      </c>
      <c r="D21" s="11" t="s">
        <v>48</v>
      </c>
      <c r="E21" s="11" t="s">
        <v>219</v>
      </c>
      <c r="F21" s="11" t="s">
        <v>212</v>
      </c>
      <c r="G21" s="11" t="s">
        <v>51</v>
      </c>
      <c r="H21" s="11"/>
      <c r="I21" s="12">
        <v>330000</v>
      </c>
      <c r="J21" s="13" t="s">
        <v>220</v>
      </c>
      <c r="K21" s="11" t="s">
        <v>214</v>
      </c>
      <c r="L21" s="11" t="s">
        <v>215</v>
      </c>
      <c r="M21" s="11" t="s">
        <v>221</v>
      </c>
      <c r="N21" s="4"/>
    </row>
    <row r="22" spans="1:14" customFormat="1" ht="243" x14ac:dyDescent="0.3">
      <c r="A22" s="51" t="s">
        <v>208</v>
      </c>
      <c r="B22" s="50" t="s">
        <v>217</v>
      </c>
      <c r="C22" s="54" t="s">
        <v>222</v>
      </c>
      <c r="D22" s="50" t="s">
        <v>48</v>
      </c>
      <c r="E22" s="50" t="s">
        <v>223</v>
      </c>
      <c r="F22" s="50" t="s">
        <v>212</v>
      </c>
      <c r="G22" s="50" t="s">
        <v>51</v>
      </c>
      <c r="H22" s="50"/>
      <c r="I22" s="52">
        <v>486950</v>
      </c>
      <c r="J22" s="53" t="s">
        <v>224</v>
      </c>
      <c r="K22" s="50" t="s">
        <v>214</v>
      </c>
      <c r="L22" s="50" t="s">
        <v>215</v>
      </c>
      <c r="M22" s="50" t="s">
        <v>225</v>
      </c>
      <c r="N22" s="4"/>
    </row>
    <row r="23" spans="1:14" customFormat="1" ht="129.6" x14ac:dyDescent="0.3">
      <c r="A23" s="51" t="s">
        <v>208</v>
      </c>
      <c r="B23" s="50" t="s">
        <v>217</v>
      </c>
      <c r="C23" s="54" t="s">
        <v>226</v>
      </c>
      <c r="D23" s="50" t="s">
        <v>48</v>
      </c>
      <c r="E23" s="50" t="s">
        <v>223</v>
      </c>
      <c r="F23" s="50" t="s">
        <v>212</v>
      </c>
      <c r="G23" s="50" t="s">
        <v>51</v>
      </c>
      <c r="H23" s="50"/>
      <c r="I23" s="52">
        <v>31000</v>
      </c>
      <c r="J23" s="53" t="s">
        <v>224</v>
      </c>
      <c r="K23" s="50" t="s">
        <v>214</v>
      </c>
      <c r="L23" s="50" t="s">
        <v>215</v>
      </c>
      <c r="M23" s="50" t="s">
        <v>227</v>
      </c>
      <c r="N23" s="4"/>
    </row>
    <row r="24" spans="1:14" customFormat="1" ht="226.8" x14ac:dyDescent="0.3">
      <c r="A24" s="51" t="s">
        <v>208</v>
      </c>
      <c r="B24" s="50" t="s">
        <v>217</v>
      </c>
      <c r="C24" s="54" t="s">
        <v>228</v>
      </c>
      <c r="D24" s="50" t="s">
        <v>48</v>
      </c>
      <c r="E24" s="50" t="s">
        <v>229</v>
      </c>
      <c r="F24" s="50" t="s">
        <v>212</v>
      </c>
      <c r="G24" s="50" t="s">
        <v>51</v>
      </c>
      <c r="H24" s="50"/>
      <c r="I24" s="52">
        <v>328000</v>
      </c>
      <c r="J24" s="53" t="s">
        <v>220</v>
      </c>
      <c r="K24" s="50" t="s">
        <v>214</v>
      </c>
      <c r="L24" s="50" t="s">
        <v>215</v>
      </c>
      <c r="M24" s="50" t="s">
        <v>230</v>
      </c>
      <c r="N24" s="4"/>
    </row>
    <row r="25" spans="1:14" customFormat="1" ht="210.6" x14ac:dyDescent="0.3">
      <c r="A25" s="51" t="s">
        <v>208</v>
      </c>
      <c r="B25" s="50" t="s">
        <v>217</v>
      </c>
      <c r="C25" s="54" t="s">
        <v>231</v>
      </c>
      <c r="D25" s="50" t="s">
        <v>48</v>
      </c>
      <c r="E25" s="50" t="s">
        <v>232</v>
      </c>
      <c r="F25" s="50" t="s">
        <v>212</v>
      </c>
      <c r="G25" s="50" t="s">
        <v>51</v>
      </c>
      <c r="H25" s="50"/>
      <c r="I25" s="52">
        <v>460000</v>
      </c>
      <c r="J25" s="53" t="s">
        <v>220</v>
      </c>
      <c r="K25" s="50" t="s">
        <v>214</v>
      </c>
      <c r="L25" s="50" t="s">
        <v>215</v>
      </c>
      <c r="M25" s="50" t="s">
        <v>233</v>
      </c>
      <c r="N25" s="4"/>
    </row>
    <row r="26" spans="1:14" customFormat="1" ht="64.8" x14ac:dyDescent="0.3">
      <c r="A26" s="51" t="s">
        <v>234</v>
      </c>
      <c r="B26" s="50" t="s">
        <v>235</v>
      </c>
      <c r="C26" s="54" t="s">
        <v>236</v>
      </c>
      <c r="D26" s="50" t="s">
        <v>63</v>
      </c>
      <c r="E26" s="50" t="s">
        <v>237</v>
      </c>
      <c r="F26" s="50" t="s">
        <v>238</v>
      </c>
      <c r="G26" s="50" t="s">
        <v>51</v>
      </c>
      <c r="H26" s="50"/>
      <c r="I26" s="52">
        <v>0</v>
      </c>
      <c r="J26" s="53"/>
      <c r="K26" s="50" t="s">
        <v>239</v>
      </c>
      <c r="L26" s="50" t="s">
        <v>198</v>
      </c>
      <c r="M26" s="50" t="s">
        <v>42</v>
      </c>
      <c r="N26" s="4"/>
    </row>
    <row r="27" spans="1:14" customFormat="1" ht="64.8" x14ac:dyDescent="0.3">
      <c r="A27" s="51" t="s">
        <v>234</v>
      </c>
      <c r="B27" s="50" t="s">
        <v>240</v>
      </c>
      <c r="C27" s="54" t="s">
        <v>241</v>
      </c>
      <c r="D27" s="50" t="s">
        <v>63</v>
      </c>
      <c r="E27" s="50" t="s">
        <v>242</v>
      </c>
      <c r="F27" s="50" t="s">
        <v>238</v>
      </c>
      <c r="G27" s="50" t="s">
        <v>51</v>
      </c>
      <c r="H27" s="50"/>
      <c r="I27" s="52">
        <v>0</v>
      </c>
      <c r="J27" s="53"/>
      <c r="K27" s="50" t="s">
        <v>243</v>
      </c>
      <c r="L27" s="50" t="s">
        <v>198</v>
      </c>
      <c r="M27" s="50" t="s">
        <v>42</v>
      </c>
      <c r="N27" s="4"/>
    </row>
    <row r="28" spans="1:14" customFormat="1" ht="81" x14ac:dyDescent="0.3">
      <c r="A28" s="51" t="s">
        <v>234</v>
      </c>
      <c r="B28" s="50" t="s">
        <v>244</v>
      </c>
      <c r="C28" s="54" t="s">
        <v>245</v>
      </c>
      <c r="D28" s="50" t="s">
        <v>63</v>
      </c>
      <c r="E28" s="50" t="s">
        <v>246</v>
      </c>
      <c r="F28" s="50" t="s">
        <v>238</v>
      </c>
      <c r="G28" s="50" t="s">
        <v>51</v>
      </c>
      <c r="H28" s="50"/>
      <c r="I28" s="52">
        <v>0</v>
      </c>
      <c r="J28" s="53"/>
      <c r="K28" s="50" t="s">
        <v>247</v>
      </c>
      <c r="L28" s="50" t="s">
        <v>198</v>
      </c>
      <c r="M28" s="50" t="s">
        <v>42</v>
      </c>
      <c r="N28" s="4"/>
    </row>
    <row r="29" spans="1:14" customFormat="1" ht="194.4" x14ac:dyDescent="0.3">
      <c r="A29" s="51" t="s">
        <v>248</v>
      </c>
      <c r="B29" s="50" t="s">
        <v>249</v>
      </c>
      <c r="C29" s="54" t="s">
        <v>250</v>
      </c>
      <c r="D29" s="50" t="s">
        <v>251</v>
      </c>
      <c r="E29" s="50" t="s">
        <v>252</v>
      </c>
      <c r="F29" s="50" t="s">
        <v>253</v>
      </c>
      <c r="G29" s="50" t="s">
        <v>51</v>
      </c>
      <c r="H29" s="50" t="s">
        <v>254</v>
      </c>
      <c r="I29" s="52">
        <v>99800</v>
      </c>
      <c r="J29" s="53" t="s">
        <v>255</v>
      </c>
      <c r="K29" s="50" t="s">
        <v>256</v>
      </c>
      <c r="L29" s="50" t="s">
        <v>257</v>
      </c>
      <c r="M29" s="50"/>
      <c r="N29" s="4"/>
    </row>
    <row r="30" spans="1:14" customFormat="1" ht="25.05" customHeight="1" x14ac:dyDescent="0.3">
      <c r="A30" s="111" t="s">
        <v>99</v>
      </c>
      <c r="B30" s="111"/>
      <c r="C30" s="111"/>
      <c r="D30" s="111"/>
      <c r="E30" s="111"/>
      <c r="F30" s="111"/>
      <c r="G30" s="111"/>
      <c r="H30" s="111"/>
      <c r="I30" s="112">
        <f>SUM(I31)</f>
        <v>0</v>
      </c>
      <c r="J30" s="110"/>
      <c r="K30" s="110"/>
      <c r="L30" s="110"/>
      <c r="M30" s="110"/>
      <c r="N30" s="4"/>
    </row>
    <row r="31" spans="1:14" customFormat="1" ht="25.05" customHeight="1" x14ac:dyDescent="0.3">
      <c r="A31" s="10"/>
      <c r="B31" s="11" t="s">
        <v>110</v>
      </c>
      <c r="C31" s="37"/>
      <c r="D31" s="11"/>
      <c r="E31" s="11"/>
      <c r="F31" s="11"/>
      <c r="G31" s="11"/>
      <c r="H31" s="11"/>
      <c r="I31" s="12"/>
      <c r="J31" s="13"/>
      <c r="K31" s="11"/>
      <c r="L31" s="11"/>
      <c r="M31" s="11"/>
      <c r="N31" s="4"/>
    </row>
    <row r="32" spans="1:14" customFormat="1" ht="25.05" customHeight="1" x14ac:dyDescent="0.3">
      <c r="A32" s="111" t="s">
        <v>71</v>
      </c>
      <c r="B32" s="111"/>
      <c r="C32" s="111"/>
      <c r="D32" s="111"/>
      <c r="E32" s="111"/>
      <c r="F32" s="111"/>
      <c r="G32" s="111"/>
      <c r="H32" s="111"/>
      <c r="I32" s="112">
        <f>SUM(I33:I38)</f>
        <v>0</v>
      </c>
      <c r="J32" s="110"/>
      <c r="K32" s="110"/>
      <c r="L32" s="110"/>
      <c r="M32" s="110"/>
      <c r="N32" s="4"/>
    </row>
    <row r="33" spans="1:14" customFormat="1" ht="48.6" x14ac:dyDescent="0.3">
      <c r="A33" s="10" t="s">
        <v>72</v>
      </c>
      <c r="B33" s="11" t="s">
        <v>73</v>
      </c>
      <c r="C33" s="37" t="s">
        <v>74</v>
      </c>
      <c r="D33" s="11" t="s">
        <v>63</v>
      </c>
      <c r="E33" s="11" t="s">
        <v>170</v>
      </c>
      <c r="F33" s="11" t="s">
        <v>75</v>
      </c>
      <c r="G33" s="11"/>
      <c r="H33" s="11"/>
      <c r="I33" s="12">
        <v>0</v>
      </c>
      <c r="J33" s="13"/>
      <c r="K33" s="11" t="s">
        <v>76</v>
      </c>
      <c r="L33" s="11" t="s">
        <v>77</v>
      </c>
      <c r="M33" s="11" t="s">
        <v>78</v>
      </c>
      <c r="N33" s="4"/>
    </row>
    <row r="34" spans="1:14" customFormat="1" ht="48.6" x14ac:dyDescent="0.3">
      <c r="A34" s="10" t="s">
        <v>72</v>
      </c>
      <c r="B34" s="11" t="s">
        <v>79</v>
      </c>
      <c r="C34" s="37" t="s">
        <v>80</v>
      </c>
      <c r="D34" s="11" t="s">
        <v>63</v>
      </c>
      <c r="E34" s="11" t="s">
        <v>170</v>
      </c>
      <c r="F34" s="11" t="s">
        <v>75</v>
      </c>
      <c r="G34" s="11"/>
      <c r="H34" s="11"/>
      <c r="I34" s="12">
        <v>0</v>
      </c>
      <c r="J34" s="13"/>
      <c r="K34" s="11" t="s">
        <v>81</v>
      </c>
      <c r="L34" s="11" t="s">
        <v>77</v>
      </c>
      <c r="M34" s="11" t="s">
        <v>82</v>
      </c>
      <c r="N34" s="4"/>
    </row>
    <row r="35" spans="1:14" customFormat="1" ht="48.6" x14ac:dyDescent="0.3">
      <c r="A35" s="10" t="s">
        <v>72</v>
      </c>
      <c r="B35" s="11" t="s">
        <v>83</v>
      </c>
      <c r="C35" s="37" t="s">
        <v>84</v>
      </c>
      <c r="D35" s="11" t="s">
        <v>63</v>
      </c>
      <c r="E35" s="11" t="s">
        <v>170</v>
      </c>
      <c r="F35" s="11" t="s">
        <v>75</v>
      </c>
      <c r="G35" s="11"/>
      <c r="H35" s="11"/>
      <c r="I35" s="12">
        <v>0</v>
      </c>
      <c r="J35" s="13"/>
      <c r="K35" s="11" t="s">
        <v>85</v>
      </c>
      <c r="L35" s="11" t="s">
        <v>77</v>
      </c>
      <c r="M35" s="11" t="s">
        <v>86</v>
      </c>
      <c r="N35" s="4"/>
    </row>
    <row r="36" spans="1:14" customFormat="1" ht="81" x14ac:dyDescent="0.3">
      <c r="A36" s="10" t="s">
        <v>72</v>
      </c>
      <c r="B36" s="11" t="s">
        <v>87</v>
      </c>
      <c r="C36" s="37" t="s">
        <v>88</v>
      </c>
      <c r="D36" s="11" t="s">
        <v>63</v>
      </c>
      <c r="E36" s="11" t="s">
        <v>170</v>
      </c>
      <c r="F36" s="11" t="s">
        <v>75</v>
      </c>
      <c r="G36" s="11"/>
      <c r="H36" s="11"/>
      <c r="I36" s="12">
        <v>0</v>
      </c>
      <c r="J36" s="13"/>
      <c r="K36" s="11" t="s">
        <v>89</v>
      </c>
      <c r="L36" s="11" t="s">
        <v>77</v>
      </c>
      <c r="M36" s="11" t="s">
        <v>86</v>
      </c>
      <c r="N36" s="4"/>
    </row>
    <row r="37" spans="1:14" customFormat="1" ht="64.8" x14ac:dyDescent="0.3">
      <c r="A37" s="10" t="s">
        <v>72</v>
      </c>
      <c r="B37" s="11" t="s">
        <v>90</v>
      </c>
      <c r="C37" s="37" t="s">
        <v>91</v>
      </c>
      <c r="D37" s="11" t="s">
        <v>63</v>
      </c>
      <c r="E37" s="11" t="s">
        <v>170</v>
      </c>
      <c r="F37" s="11" t="s">
        <v>92</v>
      </c>
      <c r="G37" s="11"/>
      <c r="H37" s="11"/>
      <c r="I37" s="12">
        <v>0</v>
      </c>
      <c r="J37" s="13"/>
      <c r="K37" s="11" t="s">
        <v>93</v>
      </c>
      <c r="L37" s="11" t="s">
        <v>94</v>
      </c>
      <c r="M37" s="11" t="s">
        <v>95</v>
      </c>
      <c r="N37" s="4"/>
    </row>
    <row r="38" spans="1:14" customFormat="1" ht="64.8" x14ac:dyDescent="0.3">
      <c r="A38" s="10" t="s">
        <v>72</v>
      </c>
      <c r="B38" s="11" t="s">
        <v>96</v>
      </c>
      <c r="C38" s="37" t="s">
        <v>80</v>
      </c>
      <c r="D38" s="11" t="s">
        <v>63</v>
      </c>
      <c r="E38" s="11" t="s">
        <v>170</v>
      </c>
      <c r="F38" s="11" t="s">
        <v>97</v>
      </c>
      <c r="G38" s="11"/>
      <c r="H38" s="11"/>
      <c r="I38" s="12">
        <v>0</v>
      </c>
      <c r="J38" s="13"/>
      <c r="K38" s="11" t="s">
        <v>98</v>
      </c>
      <c r="L38" s="11" t="s">
        <v>94</v>
      </c>
      <c r="M38" s="11" t="s">
        <v>82</v>
      </c>
      <c r="N38" s="4"/>
    </row>
    <row r="39" spans="1:14" customFormat="1" ht="25.05" customHeight="1" x14ac:dyDescent="0.3">
      <c r="A39" s="111" t="s">
        <v>100</v>
      </c>
      <c r="B39" s="111"/>
      <c r="C39" s="111"/>
      <c r="D39" s="111"/>
      <c r="E39" s="111"/>
      <c r="F39" s="111"/>
      <c r="G39" s="111"/>
      <c r="H39" s="111"/>
      <c r="I39" s="112">
        <f>SUM(I40)</f>
        <v>0</v>
      </c>
      <c r="J39" s="110"/>
      <c r="K39" s="110"/>
      <c r="L39" s="110"/>
      <c r="M39" s="110"/>
      <c r="N39" s="4"/>
    </row>
    <row r="40" spans="1:14" customFormat="1" ht="25.05" customHeight="1" x14ac:dyDescent="0.3">
      <c r="A40" s="10"/>
      <c r="B40" s="11" t="s">
        <v>110</v>
      </c>
      <c r="C40" s="37"/>
      <c r="D40" s="11"/>
      <c r="E40" s="11"/>
      <c r="F40" s="11"/>
      <c r="G40" s="11"/>
      <c r="H40" s="11"/>
      <c r="I40" s="12"/>
      <c r="J40" s="13"/>
      <c r="K40" s="11"/>
      <c r="L40" s="11"/>
      <c r="M40" s="11"/>
      <c r="N40" s="4"/>
    </row>
    <row r="41" spans="1:14" customFormat="1" ht="25.05" customHeight="1" x14ac:dyDescent="0.3">
      <c r="A41" s="111" t="s">
        <v>111</v>
      </c>
      <c r="B41" s="111"/>
      <c r="C41" s="111"/>
      <c r="D41" s="111"/>
      <c r="E41" s="111"/>
      <c r="F41" s="111"/>
      <c r="G41" s="111"/>
      <c r="H41" s="111"/>
      <c r="I41" s="112">
        <f>SUM(I42:I43)</f>
        <v>0</v>
      </c>
      <c r="J41" s="110"/>
      <c r="K41" s="110"/>
      <c r="L41" s="110"/>
      <c r="M41" s="110"/>
      <c r="N41" s="4"/>
    </row>
    <row r="42" spans="1:14" customFormat="1" ht="145.80000000000001" x14ac:dyDescent="0.3">
      <c r="A42" s="48" t="s">
        <v>191</v>
      </c>
      <c r="B42" s="45" t="s">
        <v>180</v>
      </c>
      <c r="C42" s="45" t="s">
        <v>181</v>
      </c>
      <c r="D42" s="45" t="s">
        <v>48</v>
      </c>
      <c r="E42" s="45" t="s">
        <v>182</v>
      </c>
      <c r="F42" s="45" t="s">
        <v>183</v>
      </c>
      <c r="G42" s="45" t="s">
        <v>184</v>
      </c>
      <c r="H42" s="45" t="s">
        <v>185</v>
      </c>
      <c r="I42" s="46">
        <v>0</v>
      </c>
      <c r="J42" s="47"/>
      <c r="K42" s="92" t="s">
        <v>186</v>
      </c>
      <c r="L42" s="45" t="s">
        <v>190</v>
      </c>
      <c r="M42" s="45"/>
      <c r="N42" s="4"/>
    </row>
    <row r="43" spans="1:14" customFormat="1" ht="64.8" x14ac:dyDescent="0.3">
      <c r="A43" s="48" t="s">
        <v>191</v>
      </c>
      <c r="B43" s="45" t="s">
        <v>187</v>
      </c>
      <c r="C43" s="45" t="s">
        <v>181</v>
      </c>
      <c r="D43" s="45" t="s">
        <v>41</v>
      </c>
      <c r="E43" s="45" t="s">
        <v>188</v>
      </c>
      <c r="F43" s="45" t="s">
        <v>183</v>
      </c>
      <c r="G43" s="45" t="s">
        <v>184</v>
      </c>
      <c r="H43" s="45" t="s">
        <v>185</v>
      </c>
      <c r="I43" s="46">
        <v>0</v>
      </c>
      <c r="J43" s="47"/>
      <c r="K43" s="93"/>
      <c r="L43" s="45" t="s">
        <v>189</v>
      </c>
      <c r="M43" s="45" t="s">
        <v>42</v>
      </c>
      <c r="N43" s="4"/>
    </row>
    <row r="44" spans="1:14" customFormat="1" ht="25.05" customHeight="1" x14ac:dyDescent="0.3">
      <c r="A44" s="111" t="s">
        <v>112</v>
      </c>
      <c r="B44" s="111"/>
      <c r="C44" s="111"/>
      <c r="D44" s="111"/>
      <c r="E44" s="111"/>
      <c r="F44" s="111"/>
      <c r="G44" s="111"/>
      <c r="H44" s="111"/>
      <c r="I44" s="112">
        <f>SUM(I45)</f>
        <v>0</v>
      </c>
      <c r="J44" s="110"/>
      <c r="K44" s="110"/>
      <c r="L44" s="110"/>
      <c r="M44" s="110"/>
      <c r="N44" s="4"/>
    </row>
    <row r="45" spans="1:14" customFormat="1" ht="25.05" customHeight="1" x14ac:dyDescent="0.3">
      <c r="A45" s="10"/>
      <c r="B45" s="11" t="s">
        <v>110</v>
      </c>
      <c r="C45" s="37"/>
      <c r="D45" s="11"/>
      <c r="E45" s="11"/>
      <c r="F45" s="11"/>
      <c r="G45" s="11"/>
      <c r="H45" s="11"/>
      <c r="I45" s="12"/>
      <c r="J45" s="13"/>
      <c r="K45" s="11"/>
      <c r="L45" s="11"/>
      <c r="M45" s="11"/>
      <c r="N45" s="4"/>
    </row>
    <row r="46" spans="1:14" customFormat="1" ht="25.05" customHeight="1" x14ac:dyDescent="0.3">
      <c r="A46" s="111" t="s">
        <v>113</v>
      </c>
      <c r="B46" s="111"/>
      <c r="C46" s="111"/>
      <c r="D46" s="111"/>
      <c r="E46" s="111"/>
      <c r="F46" s="111"/>
      <c r="G46" s="111"/>
      <c r="H46" s="111"/>
      <c r="I46" s="112">
        <f>SUM(I47)</f>
        <v>0</v>
      </c>
      <c r="J46" s="110"/>
      <c r="K46" s="110"/>
      <c r="L46" s="110"/>
      <c r="M46" s="110"/>
      <c r="N46" s="4"/>
    </row>
    <row r="47" spans="1:14" customFormat="1" ht="145.80000000000001" x14ac:dyDescent="0.3">
      <c r="A47" s="38" t="s">
        <v>173</v>
      </c>
      <c r="B47" s="39" t="s">
        <v>174</v>
      </c>
      <c r="C47" s="41" t="s">
        <v>174</v>
      </c>
      <c r="D47" s="39" t="s">
        <v>48</v>
      </c>
      <c r="E47" s="39" t="s">
        <v>175</v>
      </c>
      <c r="F47" s="39" t="s">
        <v>122</v>
      </c>
      <c r="G47" s="49" t="s">
        <v>51</v>
      </c>
      <c r="H47" s="39" t="s">
        <v>176</v>
      </c>
      <c r="I47" s="40">
        <v>0</v>
      </c>
      <c r="J47" s="41" t="s">
        <v>177</v>
      </c>
      <c r="K47" s="39" t="s">
        <v>179</v>
      </c>
      <c r="L47" s="39" t="s">
        <v>178</v>
      </c>
      <c r="M47" s="39" t="s">
        <v>42</v>
      </c>
      <c r="N47" s="4"/>
    </row>
    <row r="48" spans="1:14" customFormat="1" ht="25.05" customHeight="1" x14ac:dyDescent="0.3">
      <c r="A48" s="89" t="s">
        <v>114</v>
      </c>
      <c r="B48" s="89"/>
      <c r="C48" s="89"/>
      <c r="D48" s="89"/>
      <c r="E48" s="89"/>
      <c r="F48" s="89"/>
      <c r="G48" s="89"/>
      <c r="H48" s="89"/>
      <c r="I48" s="22">
        <f>I49+I56+I58+I71+I73+I75</f>
        <v>1981842</v>
      </c>
      <c r="J48" s="88"/>
      <c r="K48" s="88"/>
      <c r="L48" s="88"/>
      <c r="M48" s="88"/>
      <c r="N48" s="4"/>
    </row>
    <row r="49" spans="1:14" customFormat="1" ht="25.05" customHeight="1" x14ac:dyDescent="0.3">
      <c r="A49" s="87" t="s">
        <v>115</v>
      </c>
      <c r="B49" s="87"/>
      <c r="C49" s="87"/>
      <c r="D49" s="87"/>
      <c r="E49" s="87"/>
      <c r="F49" s="87"/>
      <c r="G49" s="87"/>
      <c r="H49" s="87"/>
      <c r="I49" s="22">
        <f>I50+I52+I54</f>
        <v>0</v>
      </c>
      <c r="J49" s="88"/>
      <c r="K49" s="88"/>
      <c r="L49" s="88"/>
      <c r="M49" s="88"/>
      <c r="N49" s="4"/>
    </row>
    <row r="50" spans="1:14" customFormat="1" ht="25.05" customHeight="1" x14ac:dyDescent="0.3">
      <c r="A50" s="87" t="s">
        <v>116</v>
      </c>
      <c r="B50" s="87"/>
      <c r="C50" s="87"/>
      <c r="D50" s="87"/>
      <c r="E50" s="87"/>
      <c r="F50" s="87"/>
      <c r="G50" s="87"/>
      <c r="H50" s="87"/>
      <c r="I50" s="22">
        <f>SUM(I51:I51)</f>
        <v>0</v>
      </c>
      <c r="J50" s="88"/>
      <c r="K50" s="88"/>
      <c r="L50" s="88"/>
      <c r="M50" s="88"/>
      <c r="N50" s="1"/>
    </row>
    <row r="51" spans="1:14" customFormat="1" ht="25.05" customHeight="1" x14ac:dyDescent="0.3">
      <c r="A51" s="38"/>
      <c r="B51" s="39" t="s">
        <v>110</v>
      </c>
      <c r="C51" s="42"/>
      <c r="D51" s="39"/>
      <c r="E51" s="39"/>
      <c r="F51" s="39"/>
      <c r="G51" s="39"/>
      <c r="H51" s="39"/>
      <c r="I51" s="40"/>
      <c r="J51" s="41"/>
      <c r="K51" s="39"/>
      <c r="L51" s="39"/>
      <c r="M51" s="39"/>
      <c r="N51" s="1"/>
    </row>
    <row r="52" spans="1:14" customFormat="1" ht="25.05" customHeight="1" x14ac:dyDescent="0.3">
      <c r="A52" s="87" t="s">
        <v>117</v>
      </c>
      <c r="B52" s="87"/>
      <c r="C52" s="87"/>
      <c r="D52" s="87"/>
      <c r="E52" s="87"/>
      <c r="F52" s="87"/>
      <c r="G52" s="87"/>
      <c r="H52" s="87"/>
      <c r="I52" s="22">
        <v>0</v>
      </c>
      <c r="J52" s="88"/>
      <c r="K52" s="88"/>
      <c r="L52" s="88"/>
      <c r="M52" s="88"/>
      <c r="N52" s="1"/>
    </row>
    <row r="53" spans="1:14" customFormat="1" ht="25.05" customHeight="1" x14ac:dyDescent="0.3">
      <c r="A53" s="10"/>
      <c r="B53" s="11" t="s">
        <v>110</v>
      </c>
      <c r="C53" s="37"/>
      <c r="D53" s="11"/>
      <c r="E53" s="11"/>
      <c r="F53" s="11"/>
      <c r="G53" s="11"/>
      <c r="H53" s="11"/>
      <c r="I53" s="12"/>
      <c r="J53" s="13"/>
      <c r="K53" s="11"/>
      <c r="L53" s="11"/>
      <c r="M53" s="11"/>
      <c r="N53" s="1"/>
    </row>
    <row r="54" spans="1:14" customFormat="1" ht="25.05" customHeight="1" x14ac:dyDescent="0.3">
      <c r="A54" s="87" t="s">
        <v>119</v>
      </c>
      <c r="B54" s="87"/>
      <c r="C54" s="87"/>
      <c r="D54" s="87"/>
      <c r="E54" s="87"/>
      <c r="F54" s="87"/>
      <c r="G54" s="87"/>
      <c r="H54" s="87"/>
      <c r="I54" s="22">
        <v>0</v>
      </c>
      <c r="J54" s="88"/>
      <c r="K54" s="88"/>
      <c r="L54" s="88"/>
      <c r="M54" s="88"/>
      <c r="N54" s="1"/>
    </row>
    <row r="55" spans="1:14" customFormat="1" ht="25.05" customHeight="1" x14ac:dyDescent="0.3">
      <c r="A55" s="10"/>
      <c r="B55" s="11" t="s">
        <v>110</v>
      </c>
      <c r="C55" s="37"/>
      <c r="D55" s="11"/>
      <c r="E55" s="11"/>
      <c r="F55" s="11"/>
      <c r="G55" s="11"/>
      <c r="H55" s="11"/>
      <c r="I55" s="12"/>
      <c r="J55" s="13"/>
      <c r="K55" s="11"/>
      <c r="L55" s="11"/>
      <c r="M55" s="11"/>
      <c r="N55" s="1"/>
    </row>
    <row r="56" spans="1:14" customFormat="1" ht="25.05" customHeight="1" x14ac:dyDescent="0.3">
      <c r="A56" s="87" t="s">
        <v>120</v>
      </c>
      <c r="B56" s="87"/>
      <c r="C56" s="87"/>
      <c r="D56" s="87"/>
      <c r="E56" s="87"/>
      <c r="F56" s="87"/>
      <c r="G56" s="87"/>
      <c r="H56" s="87"/>
      <c r="I56" s="22">
        <v>0</v>
      </c>
      <c r="J56" s="88"/>
      <c r="K56" s="88"/>
      <c r="L56" s="88"/>
      <c r="M56" s="88"/>
      <c r="N56" s="1"/>
    </row>
    <row r="57" spans="1:14" customFormat="1" ht="25.05" customHeight="1" x14ac:dyDescent="0.3">
      <c r="A57" s="10"/>
      <c r="B57" s="11" t="s">
        <v>110</v>
      </c>
      <c r="C57" s="37"/>
      <c r="D57" s="11"/>
      <c r="E57" s="11"/>
      <c r="F57" s="11"/>
      <c r="G57" s="11"/>
      <c r="H57" s="11"/>
      <c r="I57" s="12"/>
      <c r="J57" s="13"/>
      <c r="K57" s="11"/>
      <c r="L57" s="11"/>
      <c r="M57" s="11"/>
      <c r="N57" s="1"/>
    </row>
    <row r="58" spans="1:14" customFormat="1" ht="25.05" customHeight="1" x14ac:dyDescent="0.3">
      <c r="A58" s="87" t="s">
        <v>121</v>
      </c>
      <c r="B58" s="87"/>
      <c r="C58" s="87"/>
      <c r="D58" s="87"/>
      <c r="E58" s="87"/>
      <c r="F58" s="87"/>
      <c r="G58" s="87"/>
      <c r="H58" s="87"/>
      <c r="I58" s="22">
        <f>SUM(I59:I70)</f>
        <v>1981842</v>
      </c>
      <c r="J58" s="88"/>
      <c r="K58" s="88"/>
      <c r="L58" s="88"/>
      <c r="M58" s="88"/>
      <c r="N58" s="1"/>
    </row>
    <row r="59" spans="1:14" customFormat="1" ht="113.4" x14ac:dyDescent="0.3">
      <c r="A59" s="60" t="s">
        <v>274</v>
      </c>
      <c r="B59" s="57" t="s">
        <v>275</v>
      </c>
      <c r="C59" s="14" t="s">
        <v>276</v>
      </c>
      <c r="D59" s="57" t="s">
        <v>48</v>
      </c>
      <c r="E59" s="57" t="s">
        <v>277</v>
      </c>
      <c r="F59" s="57" t="s">
        <v>122</v>
      </c>
      <c r="G59" s="57" t="s">
        <v>278</v>
      </c>
      <c r="H59" s="57" t="s">
        <v>279</v>
      </c>
      <c r="I59" s="58">
        <v>1319258</v>
      </c>
      <c r="J59" s="59" t="s">
        <v>280</v>
      </c>
      <c r="K59" s="57" t="s">
        <v>281</v>
      </c>
      <c r="L59" s="57" t="s">
        <v>282</v>
      </c>
      <c r="M59" s="57"/>
      <c r="N59" s="1"/>
    </row>
    <row r="60" spans="1:14" customFormat="1" ht="129.6" x14ac:dyDescent="0.3">
      <c r="A60" s="78" t="s">
        <v>274</v>
      </c>
      <c r="B60" s="92" t="s">
        <v>283</v>
      </c>
      <c r="C60" s="98" t="s">
        <v>284</v>
      </c>
      <c r="D60" s="57" t="s">
        <v>41</v>
      </c>
      <c r="E60" s="57" t="s">
        <v>285</v>
      </c>
      <c r="F60" s="92" t="s">
        <v>286</v>
      </c>
      <c r="G60" s="92" t="s">
        <v>278</v>
      </c>
      <c r="H60" s="92" t="s">
        <v>279</v>
      </c>
      <c r="I60" s="82">
        <v>105942</v>
      </c>
      <c r="J60" s="99" t="s">
        <v>287</v>
      </c>
      <c r="K60" s="92" t="s">
        <v>288</v>
      </c>
      <c r="L60" s="57" t="s">
        <v>289</v>
      </c>
      <c r="M60" s="92" t="s">
        <v>290</v>
      </c>
      <c r="N60" s="1"/>
    </row>
    <row r="61" spans="1:14" customFormat="1" ht="129.6" x14ac:dyDescent="0.3">
      <c r="A61" s="79"/>
      <c r="B61" s="93"/>
      <c r="C61" s="100"/>
      <c r="D61" s="57" t="s">
        <v>291</v>
      </c>
      <c r="E61" s="57" t="s">
        <v>292</v>
      </c>
      <c r="F61" s="93"/>
      <c r="G61" s="93"/>
      <c r="H61" s="93"/>
      <c r="I61" s="83"/>
      <c r="J61" s="101"/>
      <c r="K61" s="93"/>
      <c r="L61" s="57" t="s">
        <v>293</v>
      </c>
      <c r="M61" s="93"/>
      <c r="N61" s="1"/>
    </row>
    <row r="62" spans="1:14" customFormat="1" ht="97.2" x14ac:dyDescent="0.3">
      <c r="A62" s="78" t="s">
        <v>274</v>
      </c>
      <c r="B62" s="102" t="s">
        <v>294</v>
      </c>
      <c r="C62" s="103" t="s">
        <v>295</v>
      </c>
      <c r="D62" s="57" t="s">
        <v>41</v>
      </c>
      <c r="E62" s="57" t="s">
        <v>296</v>
      </c>
      <c r="F62" s="92" t="s">
        <v>286</v>
      </c>
      <c r="G62" s="92" t="s">
        <v>278</v>
      </c>
      <c r="H62" s="92" t="s">
        <v>279</v>
      </c>
      <c r="I62" s="82">
        <v>170000</v>
      </c>
      <c r="J62" s="99" t="s">
        <v>297</v>
      </c>
      <c r="K62" s="92" t="s">
        <v>298</v>
      </c>
      <c r="L62" s="57" t="s">
        <v>299</v>
      </c>
      <c r="M62" s="92" t="s">
        <v>290</v>
      </c>
      <c r="N62" s="1"/>
    </row>
    <row r="63" spans="1:14" customFormat="1" ht="129.6" x14ac:dyDescent="0.3">
      <c r="A63" s="79"/>
      <c r="B63" s="104"/>
      <c r="C63" s="105"/>
      <c r="D63" s="57" t="s">
        <v>291</v>
      </c>
      <c r="E63" s="57" t="s">
        <v>292</v>
      </c>
      <c r="F63" s="93"/>
      <c r="G63" s="93"/>
      <c r="H63" s="93"/>
      <c r="I63" s="83"/>
      <c r="J63" s="101"/>
      <c r="K63" s="93"/>
      <c r="L63" s="57" t="s">
        <v>300</v>
      </c>
      <c r="M63" s="93"/>
      <c r="N63" s="1"/>
    </row>
    <row r="64" spans="1:14" customFormat="1" ht="129.6" x14ac:dyDescent="0.3">
      <c r="A64" s="78" t="s">
        <v>274</v>
      </c>
      <c r="B64" s="102" t="s">
        <v>301</v>
      </c>
      <c r="C64" s="103" t="s">
        <v>302</v>
      </c>
      <c r="D64" s="57" t="s">
        <v>41</v>
      </c>
      <c r="E64" s="57" t="s">
        <v>285</v>
      </c>
      <c r="F64" s="92" t="s">
        <v>286</v>
      </c>
      <c r="G64" s="92" t="s">
        <v>278</v>
      </c>
      <c r="H64" s="92" t="s">
        <v>279</v>
      </c>
      <c r="I64" s="82">
        <v>163617</v>
      </c>
      <c r="J64" s="99" t="s">
        <v>303</v>
      </c>
      <c r="K64" s="92" t="s">
        <v>304</v>
      </c>
      <c r="L64" s="57" t="s">
        <v>305</v>
      </c>
      <c r="M64" s="92" t="s">
        <v>290</v>
      </c>
      <c r="N64" s="1"/>
    </row>
    <row r="65" spans="1:14" customFormat="1" ht="97.2" x14ac:dyDescent="0.3">
      <c r="A65" s="79"/>
      <c r="B65" s="104"/>
      <c r="C65" s="105"/>
      <c r="D65" s="57" t="s">
        <v>291</v>
      </c>
      <c r="E65" s="57" t="s">
        <v>292</v>
      </c>
      <c r="F65" s="93"/>
      <c r="G65" s="93"/>
      <c r="H65" s="93"/>
      <c r="I65" s="83"/>
      <c r="J65" s="101"/>
      <c r="K65" s="93"/>
      <c r="L65" s="57" t="s">
        <v>306</v>
      </c>
      <c r="M65" s="93"/>
      <c r="N65" s="1"/>
    </row>
    <row r="66" spans="1:14" customFormat="1" ht="129.6" x14ac:dyDescent="0.3">
      <c r="A66" s="78" t="s">
        <v>274</v>
      </c>
      <c r="B66" s="102" t="s">
        <v>307</v>
      </c>
      <c r="C66" s="103" t="s">
        <v>307</v>
      </c>
      <c r="D66" s="57" t="s">
        <v>41</v>
      </c>
      <c r="E66" s="57" t="s">
        <v>308</v>
      </c>
      <c r="F66" s="92" t="s">
        <v>286</v>
      </c>
      <c r="G66" s="92" t="s">
        <v>278</v>
      </c>
      <c r="H66" s="92" t="s">
        <v>279</v>
      </c>
      <c r="I66" s="82">
        <v>89405</v>
      </c>
      <c r="J66" s="99" t="s">
        <v>309</v>
      </c>
      <c r="K66" s="92" t="s">
        <v>310</v>
      </c>
      <c r="L66" s="57" t="s">
        <v>311</v>
      </c>
      <c r="M66" s="92" t="s">
        <v>290</v>
      </c>
      <c r="N66" s="1"/>
    </row>
    <row r="67" spans="1:14" customFormat="1" ht="129.6" x14ac:dyDescent="0.3">
      <c r="A67" s="79"/>
      <c r="B67" s="104"/>
      <c r="C67" s="105"/>
      <c r="D67" s="57" t="s">
        <v>291</v>
      </c>
      <c r="E67" s="57" t="s">
        <v>292</v>
      </c>
      <c r="F67" s="93"/>
      <c r="G67" s="93"/>
      <c r="H67" s="93"/>
      <c r="I67" s="83"/>
      <c r="J67" s="101"/>
      <c r="K67" s="93"/>
      <c r="L67" s="57" t="s">
        <v>312</v>
      </c>
      <c r="M67" s="93"/>
      <c r="N67" s="1"/>
    </row>
    <row r="68" spans="1:14" customFormat="1" ht="97.2" x14ac:dyDescent="0.3">
      <c r="A68" s="78" t="s">
        <v>274</v>
      </c>
      <c r="B68" s="102" t="s">
        <v>313</v>
      </c>
      <c r="C68" s="103" t="s">
        <v>314</v>
      </c>
      <c r="D68" s="57" t="s">
        <v>41</v>
      </c>
      <c r="E68" s="57" t="s">
        <v>296</v>
      </c>
      <c r="F68" s="92" t="s">
        <v>286</v>
      </c>
      <c r="G68" s="92" t="s">
        <v>278</v>
      </c>
      <c r="H68" s="92" t="s">
        <v>279</v>
      </c>
      <c r="I68" s="82">
        <v>66883</v>
      </c>
      <c r="J68" s="99" t="s">
        <v>315</v>
      </c>
      <c r="K68" s="92" t="s">
        <v>316</v>
      </c>
      <c r="L68" s="57" t="s">
        <v>317</v>
      </c>
      <c r="M68" s="92" t="s">
        <v>290</v>
      </c>
      <c r="N68" s="1"/>
    </row>
    <row r="69" spans="1:14" customFormat="1" ht="97.2" x14ac:dyDescent="0.3">
      <c r="A69" s="79"/>
      <c r="B69" s="104"/>
      <c r="C69" s="105"/>
      <c r="D69" s="57" t="s">
        <v>291</v>
      </c>
      <c r="E69" s="57" t="s">
        <v>292</v>
      </c>
      <c r="F69" s="93"/>
      <c r="G69" s="93"/>
      <c r="H69" s="93"/>
      <c r="I69" s="83"/>
      <c r="J69" s="101"/>
      <c r="K69" s="93"/>
      <c r="L69" s="57" t="s">
        <v>318</v>
      </c>
      <c r="M69" s="93"/>
      <c r="N69" s="1"/>
    </row>
    <row r="70" spans="1:14" customFormat="1" ht="113.4" x14ac:dyDescent="0.3">
      <c r="A70" s="60" t="s">
        <v>274</v>
      </c>
      <c r="B70" s="106" t="s">
        <v>319</v>
      </c>
      <c r="C70" s="106" t="s">
        <v>320</v>
      </c>
      <c r="D70" s="57" t="s">
        <v>291</v>
      </c>
      <c r="E70" s="57" t="s">
        <v>321</v>
      </c>
      <c r="F70" s="57" t="s">
        <v>286</v>
      </c>
      <c r="G70" s="57" t="s">
        <v>278</v>
      </c>
      <c r="H70" s="57" t="s">
        <v>279</v>
      </c>
      <c r="I70" s="62">
        <v>66737</v>
      </c>
      <c r="J70" s="107" t="s">
        <v>322</v>
      </c>
      <c r="K70" s="61" t="s">
        <v>323</v>
      </c>
      <c r="L70" s="57" t="s">
        <v>324</v>
      </c>
      <c r="M70" s="57" t="s">
        <v>290</v>
      </c>
      <c r="N70" s="1"/>
    </row>
    <row r="71" spans="1:14" customFormat="1" ht="25.05" customHeight="1" x14ac:dyDescent="0.3">
      <c r="A71" s="87" t="s">
        <v>123</v>
      </c>
      <c r="B71" s="87"/>
      <c r="C71" s="87"/>
      <c r="D71" s="87"/>
      <c r="E71" s="87"/>
      <c r="F71" s="87"/>
      <c r="G71" s="87"/>
      <c r="H71" s="87"/>
      <c r="I71" s="22">
        <v>0</v>
      </c>
      <c r="J71" s="88"/>
      <c r="K71" s="88"/>
      <c r="L71" s="88"/>
      <c r="M71" s="88"/>
      <c r="N71" s="1"/>
    </row>
    <row r="72" spans="1:14" customFormat="1" ht="25.05" customHeight="1" x14ac:dyDescent="0.3">
      <c r="A72" s="10"/>
      <c r="B72" s="11" t="s">
        <v>118</v>
      </c>
      <c r="C72" s="37"/>
      <c r="D72" s="11"/>
      <c r="E72" s="11"/>
      <c r="F72" s="11"/>
      <c r="G72" s="11"/>
      <c r="H72" s="11"/>
      <c r="I72" s="12"/>
      <c r="J72" s="13"/>
      <c r="K72" s="11"/>
      <c r="L72" s="11"/>
      <c r="M72" s="11"/>
      <c r="N72" s="1"/>
    </row>
    <row r="73" spans="1:14" customFormat="1" ht="25.05" customHeight="1" x14ac:dyDescent="0.3">
      <c r="A73" s="87" t="s">
        <v>124</v>
      </c>
      <c r="B73" s="87"/>
      <c r="C73" s="87"/>
      <c r="D73" s="87"/>
      <c r="E73" s="87"/>
      <c r="F73" s="87"/>
      <c r="G73" s="87"/>
      <c r="H73" s="87"/>
      <c r="I73" s="22">
        <v>0</v>
      </c>
      <c r="J73" s="88"/>
      <c r="K73" s="88"/>
      <c r="L73" s="88"/>
      <c r="M73" s="88"/>
      <c r="N73" s="1"/>
    </row>
    <row r="74" spans="1:14" customFormat="1" ht="25.05" customHeight="1" x14ac:dyDescent="0.3">
      <c r="A74" s="10"/>
      <c r="B74" s="11" t="s">
        <v>118</v>
      </c>
      <c r="C74" s="37"/>
      <c r="D74" s="11"/>
      <c r="E74" s="11"/>
      <c r="F74" s="11"/>
      <c r="G74" s="11"/>
      <c r="H74" s="11"/>
      <c r="I74" s="12"/>
      <c r="J74" s="13"/>
      <c r="K74" s="11"/>
      <c r="L74" s="11"/>
      <c r="M74" s="11"/>
      <c r="N74" s="1"/>
    </row>
    <row r="75" spans="1:14" customFormat="1" ht="25.05" customHeight="1" x14ac:dyDescent="0.3">
      <c r="A75" s="87" t="s">
        <v>125</v>
      </c>
      <c r="B75" s="87"/>
      <c r="C75" s="87"/>
      <c r="D75" s="87"/>
      <c r="E75" s="87"/>
      <c r="F75" s="87"/>
      <c r="G75" s="87"/>
      <c r="H75" s="87"/>
      <c r="I75" s="22">
        <v>0</v>
      </c>
      <c r="J75" s="88"/>
      <c r="K75" s="88"/>
      <c r="L75" s="88"/>
      <c r="M75" s="88"/>
      <c r="N75" s="1"/>
    </row>
    <row r="76" spans="1:14" customFormat="1" ht="25.05" customHeight="1" x14ac:dyDescent="0.3">
      <c r="A76" s="10"/>
      <c r="B76" s="11" t="s">
        <v>118</v>
      </c>
      <c r="C76" s="37"/>
      <c r="D76" s="11"/>
      <c r="E76" s="11"/>
      <c r="F76" s="11"/>
      <c r="G76" s="11"/>
      <c r="H76" s="11"/>
      <c r="I76" s="12"/>
      <c r="J76" s="13"/>
      <c r="K76" s="11"/>
      <c r="L76" s="11"/>
      <c r="M76" s="11"/>
      <c r="N76" s="1"/>
    </row>
    <row r="77" spans="1:14" customFormat="1" ht="25.05" customHeight="1" x14ac:dyDescent="0.3">
      <c r="A77" s="74" t="s">
        <v>126</v>
      </c>
      <c r="B77" s="74"/>
      <c r="C77" s="74"/>
      <c r="D77" s="74"/>
      <c r="E77" s="74"/>
      <c r="F77" s="74"/>
      <c r="G77" s="74"/>
      <c r="H77" s="74"/>
      <c r="I77" s="36">
        <f>I78+I81</f>
        <v>81000</v>
      </c>
      <c r="J77" s="75"/>
      <c r="K77" s="75"/>
      <c r="L77" s="75"/>
      <c r="M77" s="75"/>
      <c r="N77" s="4"/>
    </row>
    <row r="78" spans="1:14" customFormat="1" ht="25.05" customHeight="1" x14ac:dyDescent="0.3">
      <c r="A78" s="86" t="s">
        <v>44</v>
      </c>
      <c r="B78" s="86"/>
      <c r="C78" s="86"/>
      <c r="D78" s="86"/>
      <c r="E78" s="86"/>
      <c r="F78" s="86"/>
      <c r="G78" s="86"/>
      <c r="H78" s="86"/>
      <c r="I78" s="36">
        <f>SUM(I79)</f>
        <v>56000</v>
      </c>
      <c r="J78" s="75"/>
      <c r="K78" s="75"/>
      <c r="L78" s="75"/>
      <c r="M78" s="75"/>
      <c r="N78" s="4"/>
    </row>
    <row r="79" spans="1:14" customFormat="1" ht="130.05000000000001" customHeight="1" x14ac:dyDescent="0.3">
      <c r="A79" s="78" t="s">
        <v>164</v>
      </c>
      <c r="B79" s="80" t="s">
        <v>64</v>
      </c>
      <c r="C79" s="80" t="s">
        <v>165</v>
      </c>
      <c r="D79" s="44" t="s">
        <v>41</v>
      </c>
      <c r="E79" s="80" t="s">
        <v>166</v>
      </c>
      <c r="F79" s="80" t="s">
        <v>65</v>
      </c>
      <c r="G79" s="80" t="s">
        <v>109</v>
      </c>
      <c r="H79" s="80" t="s">
        <v>167</v>
      </c>
      <c r="I79" s="82">
        <v>56000</v>
      </c>
      <c r="J79" s="80" t="s">
        <v>66</v>
      </c>
      <c r="K79" s="80" t="s">
        <v>168</v>
      </c>
      <c r="L79" s="39" t="s">
        <v>67</v>
      </c>
      <c r="M79" s="80" t="s">
        <v>169</v>
      </c>
      <c r="N79" s="1"/>
    </row>
    <row r="80" spans="1:14" customFormat="1" ht="130.05000000000001" customHeight="1" x14ac:dyDescent="0.3">
      <c r="A80" s="79"/>
      <c r="B80" s="81"/>
      <c r="C80" s="81"/>
      <c r="D80" s="44" t="s">
        <v>48</v>
      </c>
      <c r="E80" s="81"/>
      <c r="F80" s="81"/>
      <c r="G80" s="81"/>
      <c r="H80" s="81"/>
      <c r="I80" s="83"/>
      <c r="J80" s="81"/>
      <c r="K80" s="81"/>
      <c r="L80" s="39" t="s">
        <v>68</v>
      </c>
      <c r="M80" s="81"/>
      <c r="N80" s="4"/>
    </row>
    <row r="81" spans="1:14" customFormat="1" ht="25.05" customHeight="1" x14ac:dyDescent="0.3">
      <c r="A81" s="86" t="s">
        <v>71</v>
      </c>
      <c r="B81" s="86"/>
      <c r="C81" s="86"/>
      <c r="D81" s="86"/>
      <c r="E81" s="86"/>
      <c r="F81" s="86"/>
      <c r="G81" s="86"/>
      <c r="H81" s="86"/>
      <c r="I81" s="36">
        <f>SUM(I82:I82)</f>
        <v>25000</v>
      </c>
      <c r="J81" s="75"/>
      <c r="K81" s="75"/>
      <c r="L81" s="75"/>
      <c r="M81" s="75"/>
      <c r="N81" s="4"/>
    </row>
    <row r="82" spans="1:14" customFormat="1" ht="97.2" x14ac:dyDescent="0.3">
      <c r="A82" s="38" t="s">
        <v>72</v>
      </c>
      <c r="B82" s="44" t="s">
        <v>101</v>
      </c>
      <c r="C82" s="39" t="s">
        <v>102</v>
      </c>
      <c r="D82" s="39" t="s">
        <v>48</v>
      </c>
      <c r="E82" s="44" t="s">
        <v>171</v>
      </c>
      <c r="F82" s="39" t="s">
        <v>103</v>
      </c>
      <c r="G82" s="39" t="s">
        <v>172</v>
      </c>
      <c r="H82" s="39" t="s">
        <v>104</v>
      </c>
      <c r="I82" s="40">
        <v>25000</v>
      </c>
      <c r="J82" s="39" t="s">
        <v>105</v>
      </c>
      <c r="K82" s="44" t="s">
        <v>106</v>
      </c>
      <c r="L82" s="39" t="s">
        <v>107</v>
      </c>
      <c r="M82" s="39" t="s">
        <v>108</v>
      </c>
      <c r="N82" s="4"/>
    </row>
    <row r="83" spans="1:14" customFormat="1" ht="25.05" customHeight="1" x14ac:dyDescent="0.3">
      <c r="A83" s="76" t="s">
        <v>127</v>
      </c>
      <c r="B83" s="76"/>
      <c r="C83" s="76"/>
      <c r="D83" s="76"/>
      <c r="E83" s="76"/>
      <c r="F83" s="76"/>
      <c r="G83" s="76"/>
      <c r="H83" s="76"/>
      <c r="I83" s="23">
        <f>I84+I87+I89+I91+I93+I95+I97+I99+I101</f>
        <v>840</v>
      </c>
      <c r="J83" s="77"/>
      <c r="K83" s="77"/>
      <c r="L83" s="77"/>
      <c r="M83" s="77"/>
      <c r="N83" s="4"/>
    </row>
    <row r="84" spans="1:14" customFormat="1" ht="25.05" customHeight="1" x14ac:dyDescent="0.3">
      <c r="A84" s="84" t="s">
        <v>128</v>
      </c>
      <c r="B84" s="84"/>
      <c r="C84" s="84"/>
      <c r="D84" s="84"/>
      <c r="E84" s="84"/>
      <c r="F84" s="84"/>
      <c r="G84" s="84"/>
      <c r="H84" s="84"/>
      <c r="I84" s="35">
        <f>SUM(I85:I86)</f>
        <v>840</v>
      </c>
      <c r="J84" s="85"/>
      <c r="K84" s="85"/>
      <c r="L84" s="85"/>
      <c r="M84" s="85"/>
      <c r="N84" s="1"/>
    </row>
    <row r="85" spans="1:14" customFormat="1" ht="48.6" x14ac:dyDescent="0.3">
      <c r="A85" s="94" t="s">
        <v>259</v>
      </c>
      <c r="B85" s="53" t="s">
        <v>260</v>
      </c>
      <c r="C85" s="25" t="s">
        <v>261</v>
      </c>
      <c r="D85" s="96" t="s">
        <v>262</v>
      </c>
      <c r="E85" s="53" t="s">
        <v>263</v>
      </c>
      <c r="F85" s="97" t="s">
        <v>264</v>
      </c>
      <c r="G85" s="56" t="s">
        <v>265</v>
      </c>
      <c r="H85" s="53" t="s">
        <v>266</v>
      </c>
      <c r="I85" s="27">
        <v>840</v>
      </c>
      <c r="J85" s="53" t="s">
        <v>267</v>
      </c>
      <c r="K85" s="53" t="s">
        <v>268</v>
      </c>
      <c r="L85" s="53" t="s">
        <v>269</v>
      </c>
      <c r="M85" s="53"/>
      <c r="N85" s="1"/>
    </row>
    <row r="86" spans="1:14" customFormat="1" ht="48.6" x14ac:dyDescent="0.3">
      <c r="A86" s="95"/>
      <c r="B86" s="53" t="s">
        <v>260</v>
      </c>
      <c r="C86" s="53" t="s">
        <v>270</v>
      </c>
      <c r="D86" s="96"/>
      <c r="E86" s="53" t="s">
        <v>263</v>
      </c>
      <c r="F86" s="97"/>
      <c r="G86" s="28"/>
      <c r="H86" s="28"/>
      <c r="I86" s="24">
        <v>0</v>
      </c>
      <c r="J86" s="53" t="s">
        <v>129</v>
      </c>
      <c r="K86" s="53" t="s">
        <v>268</v>
      </c>
      <c r="L86" s="53" t="s">
        <v>271</v>
      </c>
      <c r="M86" s="53" t="s">
        <v>272</v>
      </c>
      <c r="N86" s="1"/>
    </row>
    <row r="87" spans="1:14" customFormat="1" ht="25.05" customHeight="1" x14ac:dyDescent="0.3">
      <c r="A87" s="84" t="s">
        <v>273</v>
      </c>
      <c r="B87" s="84" t="s">
        <v>129</v>
      </c>
      <c r="C87" s="84"/>
      <c r="D87" s="84"/>
      <c r="E87" s="84"/>
      <c r="F87" s="84"/>
      <c r="G87" s="84"/>
      <c r="H87" s="84"/>
      <c r="I87" s="35">
        <f>SUM(I88)</f>
        <v>0</v>
      </c>
      <c r="J87" s="85"/>
      <c r="K87" s="85"/>
      <c r="L87" s="85"/>
      <c r="M87" s="85"/>
      <c r="N87" s="1"/>
    </row>
    <row r="88" spans="1:14" customFormat="1" ht="25.05" customHeight="1" x14ac:dyDescent="0.3">
      <c r="A88" s="55"/>
      <c r="B88" s="56" t="s">
        <v>129</v>
      </c>
      <c r="C88" s="30"/>
      <c r="D88" s="56"/>
      <c r="E88" s="56"/>
      <c r="F88" s="56"/>
      <c r="G88" s="56"/>
      <c r="H88" s="56"/>
      <c r="I88" s="24"/>
      <c r="J88" s="56"/>
      <c r="K88" s="56"/>
      <c r="L88" s="56"/>
      <c r="M88" s="56"/>
      <c r="N88" s="1"/>
    </row>
    <row r="89" spans="1:14" customFormat="1" ht="25.05" customHeight="1" x14ac:dyDescent="0.3">
      <c r="A89" s="84" t="s">
        <v>130</v>
      </c>
      <c r="B89" s="84" t="s">
        <v>129</v>
      </c>
      <c r="C89" s="84"/>
      <c r="D89" s="84"/>
      <c r="E89" s="84"/>
      <c r="F89" s="84"/>
      <c r="G89" s="84"/>
      <c r="H89" s="84"/>
      <c r="I89" s="35">
        <f>SUM(I90)</f>
        <v>0</v>
      </c>
      <c r="J89" s="85"/>
      <c r="K89" s="85"/>
      <c r="L89" s="85"/>
      <c r="M89" s="85"/>
      <c r="N89" s="1"/>
    </row>
    <row r="90" spans="1:14" customFormat="1" ht="25.05" customHeight="1" x14ac:dyDescent="0.3">
      <c r="A90" s="29"/>
      <c r="B90" s="26" t="s">
        <v>129</v>
      </c>
      <c r="C90" s="30"/>
      <c r="D90" s="26"/>
      <c r="E90" s="26"/>
      <c r="F90" s="26"/>
      <c r="G90" s="26"/>
      <c r="H90" s="26"/>
      <c r="I90" s="24"/>
      <c r="J90" s="26"/>
      <c r="K90" s="26"/>
      <c r="L90" s="26"/>
      <c r="M90" s="26"/>
      <c r="N90" s="1"/>
    </row>
    <row r="91" spans="1:14" customFormat="1" ht="25.05" customHeight="1" x14ac:dyDescent="0.3">
      <c r="A91" s="84" t="s">
        <v>131</v>
      </c>
      <c r="B91" s="84" t="s">
        <v>129</v>
      </c>
      <c r="C91" s="84"/>
      <c r="D91" s="84"/>
      <c r="E91" s="84"/>
      <c r="F91" s="84"/>
      <c r="G91" s="84"/>
      <c r="H91" s="84"/>
      <c r="I91" s="35">
        <f>SUM(I92)</f>
        <v>0</v>
      </c>
      <c r="J91" s="85"/>
      <c r="K91" s="85"/>
      <c r="L91" s="85"/>
      <c r="M91" s="85"/>
      <c r="N91" s="1"/>
    </row>
    <row r="92" spans="1:14" customFormat="1" ht="25.05" customHeight="1" x14ac:dyDescent="0.3">
      <c r="A92" s="29"/>
      <c r="B92" s="26" t="s">
        <v>129</v>
      </c>
      <c r="C92" s="30"/>
      <c r="D92" s="26"/>
      <c r="E92" s="26"/>
      <c r="F92" s="26"/>
      <c r="G92" s="26"/>
      <c r="H92" s="26"/>
      <c r="I92" s="24"/>
      <c r="J92" s="26"/>
      <c r="K92" s="26"/>
      <c r="L92" s="26"/>
      <c r="M92" s="26"/>
      <c r="N92" s="1"/>
    </row>
    <row r="93" spans="1:14" customFormat="1" ht="25.05" customHeight="1" x14ac:dyDescent="0.3">
      <c r="A93" s="84" t="s">
        <v>136</v>
      </c>
      <c r="B93" s="84"/>
      <c r="C93" s="84"/>
      <c r="D93" s="84"/>
      <c r="E93" s="84"/>
      <c r="F93" s="84"/>
      <c r="G93" s="84"/>
      <c r="H93" s="84"/>
      <c r="I93" s="35">
        <f>SUM(I94:I94)</f>
        <v>0</v>
      </c>
      <c r="J93" s="85"/>
      <c r="K93" s="85"/>
      <c r="L93" s="85"/>
      <c r="M93" s="85"/>
      <c r="N93" s="1"/>
    </row>
    <row r="94" spans="1:14" customFormat="1" ht="25.05" customHeight="1" x14ac:dyDescent="0.3">
      <c r="A94" s="31"/>
      <c r="B94" s="26" t="s">
        <v>129</v>
      </c>
      <c r="C94" s="30"/>
      <c r="D94" s="32"/>
      <c r="E94" s="13"/>
      <c r="F94" s="13"/>
      <c r="G94" s="32"/>
      <c r="H94" s="32"/>
      <c r="I94" s="33"/>
      <c r="J94" s="13"/>
      <c r="K94" s="13"/>
      <c r="L94" s="13"/>
      <c r="M94" s="32"/>
      <c r="N94" s="1"/>
    </row>
    <row r="95" spans="1:14" customFormat="1" ht="25.05" customHeight="1" x14ac:dyDescent="0.3">
      <c r="A95" s="84" t="s">
        <v>132</v>
      </c>
      <c r="B95" s="84" t="s">
        <v>129</v>
      </c>
      <c r="C95" s="84"/>
      <c r="D95" s="84"/>
      <c r="E95" s="84"/>
      <c r="F95" s="84"/>
      <c r="G95" s="84"/>
      <c r="H95" s="84"/>
      <c r="I95" s="35">
        <f>SUM(I96)</f>
        <v>0</v>
      </c>
      <c r="J95" s="85"/>
      <c r="K95" s="85"/>
      <c r="L95" s="85"/>
      <c r="M95" s="85"/>
      <c r="N95" s="1"/>
    </row>
    <row r="96" spans="1:14" customFormat="1" ht="25.05" customHeight="1" x14ac:dyDescent="0.3">
      <c r="A96" s="29"/>
      <c r="B96" s="26" t="s">
        <v>129</v>
      </c>
      <c r="C96" s="30"/>
      <c r="D96" s="26"/>
      <c r="E96" s="26"/>
      <c r="F96" s="26"/>
      <c r="G96" s="26"/>
      <c r="H96" s="26"/>
      <c r="I96" s="24"/>
      <c r="J96" s="26"/>
      <c r="K96" s="26"/>
      <c r="L96" s="26"/>
      <c r="M96" s="26"/>
      <c r="N96" s="1"/>
    </row>
    <row r="97" spans="1:14" customFormat="1" ht="25.05" customHeight="1" x14ac:dyDescent="0.3">
      <c r="A97" s="84" t="s">
        <v>133</v>
      </c>
      <c r="B97" s="84" t="s">
        <v>129</v>
      </c>
      <c r="C97" s="84"/>
      <c r="D97" s="84"/>
      <c r="E97" s="84"/>
      <c r="F97" s="84"/>
      <c r="G97" s="84"/>
      <c r="H97" s="84"/>
      <c r="I97" s="35">
        <f>SUM(I98)</f>
        <v>0</v>
      </c>
      <c r="J97" s="85"/>
      <c r="K97" s="85"/>
      <c r="L97" s="85"/>
      <c r="M97" s="85"/>
      <c r="N97" s="1"/>
    </row>
    <row r="98" spans="1:14" customFormat="1" ht="25.05" customHeight="1" x14ac:dyDescent="0.3">
      <c r="A98" s="29"/>
      <c r="B98" s="26" t="s">
        <v>118</v>
      </c>
      <c r="C98" s="30"/>
      <c r="D98" s="26"/>
      <c r="E98" s="26"/>
      <c r="F98" s="26"/>
      <c r="G98" s="26"/>
      <c r="H98" s="26"/>
      <c r="I98" s="24"/>
      <c r="J98" s="26"/>
      <c r="K98" s="26"/>
      <c r="L98" s="26"/>
      <c r="M98" s="26"/>
      <c r="N98" s="1"/>
    </row>
    <row r="99" spans="1:14" customFormat="1" ht="25.05" customHeight="1" x14ac:dyDescent="0.3">
      <c r="A99" s="84" t="s">
        <v>134</v>
      </c>
      <c r="B99" s="84" t="s">
        <v>129</v>
      </c>
      <c r="C99" s="84"/>
      <c r="D99" s="84"/>
      <c r="E99" s="84"/>
      <c r="F99" s="84"/>
      <c r="G99" s="84"/>
      <c r="H99" s="84"/>
      <c r="I99" s="35">
        <f>SUM(I100)</f>
        <v>0</v>
      </c>
      <c r="J99" s="85"/>
      <c r="K99" s="85"/>
      <c r="L99" s="85"/>
      <c r="M99" s="85"/>
      <c r="N99" s="1"/>
    </row>
    <row r="100" spans="1:14" customFormat="1" ht="25.05" customHeight="1" x14ac:dyDescent="0.3">
      <c r="A100" s="29"/>
      <c r="B100" s="26" t="s">
        <v>129</v>
      </c>
      <c r="C100" s="30"/>
      <c r="D100" s="26"/>
      <c r="E100" s="26"/>
      <c r="F100" s="26"/>
      <c r="G100" s="26"/>
      <c r="H100" s="26"/>
      <c r="I100" s="24"/>
      <c r="J100" s="26"/>
      <c r="K100" s="26"/>
      <c r="L100" s="26"/>
      <c r="M100" s="26"/>
      <c r="N100" s="1"/>
    </row>
    <row r="101" spans="1:14" customFormat="1" ht="25.05" customHeight="1" x14ac:dyDescent="0.3">
      <c r="A101" s="84" t="s">
        <v>135</v>
      </c>
      <c r="B101" s="84" t="s">
        <v>129</v>
      </c>
      <c r="C101" s="84"/>
      <c r="D101" s="84"/>
      <c r="E101" s="84"/>
      <c r="F101" s="84"/>
      <c r="G101" s="84"/>
      <c r="H101" s="84"/>
      <c r="I101" s="35">
        <f>SUM(I102:I102)</f>
        <v>0</v>
      </c>
      <c r="J101" s="85"/>
      <c r="K101" s="85"/>
      <c r="L101" s="85"/>
      <c r="M101" s="85"/>
      <c r="N101" s="1"/>
    </row>
    <row r="102" spans="1:14" customFormat="1" ht="25.05" customHeight="1" x14ac:dyDescent="0.3">
      <c r="A102" s="29"/>
      <c r="B102" s="26" t="s">
        <v>129</v>
      </c>
      <c r="C102" s="30"/>
      <c r="D102" s="34"/>
      <c r="E102" s="30"/>
      <c r="F102" s="26"/>
      <c r="G102" s="26"/>
      <c r="H102" s="26"/>
      <c r="I102" s="24"/>
      <c r="J102" s="26"/>
      <c r="K102" s="26"/>
      <c r="L102" s="26"/>
      <c r="M102" s="34"/>
      <c r="N102" s="1"/>
    </row>
    <row r="103" spans="1:14" customFormat="1" x14ac:dyDescent="0.3">
      <c r="A103" s="17" t="s">
        <v>16</v>
      </c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customFormat="1" x14ac:dyDescent="0.3">
      <c r="A104" s="18" t="s">
        <v>17</v>
      </c>
      <c r="B104" s="73" t="s">
        <v>18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1"/>
    </row>
    <row r="105" spans="1:14" customFormat="1" x14ac:dyDescent="0.3">
      <c r="A105" s="18" t="s">
        <v>19</v>
      </c>
      <c r="B105" s="73" t="s">
        <v>34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1"/>
    </row>
    <row r="106" spans="1:14" customFormat="1" ht="31.95" customHeight="1" x14ac:dyDescent="0.3">
      <c r="A106" s="19" t="s">
        <v>20</v>
      </c>
      <c r="B106" s="70" t="s">
        <v>21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1"/>
    </row>
    <row r="107" spans="1:14" customFormat="1" ht="31.95" customHeight="1" x14ac:dyDescent="0.3">
      <c r="A107" s="19" t="s">
        <v>22</v>
      </c>
      <c r="B107" s="63" t="s">
        <v>23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1"/>
    </row>
    <row r="108" spans="1:14" customFormat="1" x14ac:dyDescent="0.3">
      <c r="A108" s="19" t="s">
        <v>24</v>
      </c>
      <c r="B108" s="1" t="s">
        <v>25</v>
      </c>
      <c r="C108" s="1"/>
      <c r="D108" s="1"/>
      <c r="E108" s="4"/>
      <c r="F108" s="4"/>
      <c r="G108" s="4"/>
      <c r="H108" s="4"/>
      <c r="I108" s="4"/>
      <c r="J108" s="4"/>
      <c r="K108" s="4"/>
      <c r="L108" s="4"/>
      <c r="M108" s="4"/>
      <c r="N108" s="1"/>
    </row>
    <row r="109" spans="1:14" customFormat="1" x14ac:dyDescent="0.3">
      <c r="A109" s="19" t="s">
        <v>26</v>
      </c>
      <c r="B109" s="1" t="s">
        <v>27</v>
      </c>
      <c r="C109" s="1"/>
      <c r="D109" s="20"/>
      <c r="E109" s="21"/>
      <c r="F109" s="21"/>
      <c r="G109" s="21"/>
      <c r="H109" s="21"/>
      <c r="I109" s="21"/>
      <c r="J109" s="4"/>
      <c r="K109" s="4"/>
      <c r="L109" s="4"/>
      <c r="M109" s="4"/>
      <c r="N109" s="1"/>
    </row>
    <row r="110" spans="1:14" customFormat="1" ht="31.95" customHeight="1" x14ac:dyDescent="0.3">
      <c r="A110" s="19" t="s">
        <v>28</v>
      </c>
      <c r="B110" s="63" t="s">
        <v>29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1"/>
    </row>
    <row r="111" spans="1:14" customFormat="1" x14ac:dyDescent="0.3">
      <c r="A111" s="19" t="s">
        <v>30</v>
      </c>
      <c r="B111" s="17" t="s">
        <v>31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</sheetData>
  <mergeCells count="139">
    <mergeCell ref="M66:M67"/>
    <mergeCell ref="A68:A69"/>
    <mergeCell ref="B68:B69"/>
    <mergeCell ref="C68:C69"/>
    <mergeCell ref="F68:F69"/>
    <mergeCell ref="G68:G69"/>
    <mergeCell ref="H68:H69"/>
    <mergeCell ref="I68:I69"/>
    <mergeCell ref="J68:J69"/>
    <mergeCell ref="K68:K69"/>
    <mergeCell ref="M68:M69"/>
    <mergeCell ref="A66:A67"/>
    <mergeCell ref="B66:B67"/>
    <mergeCell ref="C66:C67"/>
    <mergeCell ref="F66:F67"/>
    <mergeCell ref="G66:G67"/>
    <mergeCell ref="H66:H67"/>
    <mergeCell ref="I66:I67"/>
    <mergeCell ref="J66:J67"/>
    <mergeCell ref="K66:K67"/>
    <mergeCell ref="G62:G63"/>
    <mergeCell ref="H62:H63"/>
    <mergeCell ref="I62:I63"/>
    <mergeCell ref="J62:J63"/>
    <mergeCell ref="K62:K63"/>
    <mergeCell ref="M62:M63"/>
    <mergeCell ref="A64:A65"/>
    <mergeCell ref="B64:B65"/>
    <mergeCell ref="C64:C65"/>
    <mergeCell ref="F64:F65"/>
    <mergeCell ref="G64:G65"/>
    <mergeCell ref="H64:H65"/>
    <mergeCell ref="I64:I65"/>
    <mergeCell ref="J64:J65"/>
    <mergeCell ref="K64:K65"/>
    <mergeCell ref="M64:M65"/>
    <mergeCell ref="A84:H84"/>
    <mergeCell ref="J84:M84"/>
    <mergeCell ref="A85:A86"/>
    <mergeCell ref="D85:D86"/>
    <mergeCell ref="F85:F86"/>
    <mergeCell ref="J95:M95"/>
    <mergeCell ref="A97:H97"/>
    <mergeCell ref="J97:M97"/>
    <mergeCell ref="A99:H99"/>
    <mergeCell ref="J99:M99"/>
    <mergeCell ref="A89:H89"/>
    <mergeCell ref="J89:M89"/>
    <mergeCell ref="A91:H91"/>
    <mergeCell ref="J91:M91"/>
    <mergeCell ref="A93:H93"/>
    <mergeCell ref="J93:M93"/>
    <mergeCell ref="A71:H71"/>
    <mergeCell ref="J71:M71"/>
    <mergeCell ref="A73:H73"/>
    <mergeCell ref="J73:M73"/>
    <mergeCell ref="A75:H75"/>
    <mergeCell ref="J75:M75"/>
    <mergeCell ref="K42:K43"/>
    <mergeCell ref="A41:H41"/>
    <mergeCell ref="J41:M41"/>
    <mergeCell ref="A50:H50"/>
    <mergeCell ref="J50:M50"/>
    <mergeCell ref="A52:H52"/>
    <mergeCell ref="A60:A61"/>
    <mergeCell ref="B60:B61"/>
    <mergeCell ref="C60:C61"/>
    <mergeCell ref="F60:F61"/>
    <mergeCell ref="G60:G61"/>
    <mergeCell ref="H60:H61"/>
    <mergeCell ref="I60:I61"/>
    <mergeCell ref="J60:J61"/>
    <mergeCell ref="K60:K61"/>
    <mergeCell ref="M60:M61"/>
    <mergeCell ref="A62:A63"/>
    <mergeCell ref="B62:B63"/>
    <mergeCell ref="C62:C63"/>
    <mergeCell ref="F62:F63"/>
    <mergeCell ref="A15:H15"/>
    <mergeCell ref="J15:M15"/>
    <mergeCell ref="A32:H32"/>
    <mergeCell ref="J32:M32"/>
    <mergeCell ref="A30:H30"/>
    <mergeCell ref="J30:M30"/>
    <mergeCell ref="A39:H39"/>
    <mergeCell ref="J39:M39"/>
    <mergeCell ref="A44:H44"/>
    <mergeCell ref="J44:M44"/>
    <mergeCell ref="A1:M1"/>
    <mergeCell ref="A2:M2"/>
    <mergeCell ref="A3:M3"/>
    <mergeCell ref="A7:H7"/>
    <mergeCell ref="J7:M7"/>
    <mergeCell ref="A6:H6"/>
    <mergeCell ref="J6:M6"/>
    <mergeCell ref="A9:H9"/>
    <mergeCell ref="J9:M9"/>
    <mergeCell ref="B106:M106"/>
    <mergeCell ref="B107:M107"/>
    <mergeCell ref="J46:M46"/>
    <mergeCell ref="A49:H49"/>
    <mergeCell ref="J49:M49"/>
    <mergeCell ref="A46:H46"/>
    <mergeCell ref="A48:H48"/>
    <mergeCell ref="J48:M48"/>
    <mergeCell ref="M79:M80"/>
    <mergeCell ref="A87:H87"/>
    <mergeCell ref="J87:M87"/>
    <mergeCell ref="J52:M52"/>
    <mergeCell ref="A54:H54"/>
    <mergeCell ref="J54:M54"/>
    <mergeCell ref="A56:H56"/>
    <mergeCell ref="J56:M56"/>
    <mergeCell ref="A58:H58"/>
    <mergeCell ref="J58:M58"/>
    <mergeCell ref="B110:M110"/>
    <mergeCell ref="A77:H77"/>
    <mergeCell ref="J77:M77"/>
    <mergeCell ref="A83:H83"/>
    <mergeCell ref="J83:M83"/>
    <mergeCell ref="B104:M104"/>
    <mergeCell ref="B105:M105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A101:H101"/>
    <mergeCell ref="J101:M101"/>
    <mergeCell ref="A78:H78"/>
    <mergeCell ref="J78:M78"/>
    <mergeCell ref="A81:H81"/>
    <mergeCell ref="J81:M81"/>
    <mergeCell ref="A95:H95"/>
  </mergeCells>
  <phoneticPr fontId="21" type="noConversion"/>
  <printOptions horizontalCentered="1"/>
  <pageMargins left="0.39370078740157483" right="0.39370078740157483" top="0.39370078740157483" bottom="0.39370078740157483" header="0.47244094488188981" footer="3.937007874015748E-2"/>
  <pageSetup paperSize="9" scale="80" fitToHeight="100" orientation="landscape" blackAndWhite="1" r:id="rId1"/>
  <headerFooter alignWithMargins="0">
    <oddFooter>&amp;C&amp;"標楷體,標準"&amp;14&amp;P</oddFooter>
  </headerFooter>
  <rowBreaks count="6" manualBreakCount="6">
    <brk id="40" max="12" man="1"/>
    <brk id="47" max="12" man="1"/>
    <brk id="59" max="12" man="1"/>
    <brk id="76" max="12" man="1"/>
    <brk id="82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季報</vt:lpstr>
      <vt:lpstr>月報</vt:lpstr>
      <vt:lpstr>月報!Print_Area</vt:lpstr>
      <vt:lpstr>季報!Print_Area</vt:lpstr>
      <vt:lpstr>月報!Print_Titles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lastPrinted>2023-03-15T01:09:16Z</cp:lastPrinted>
  <dcterms:created xsi:type="dcterms:W3CDTF">2020-11-02T02:13:46Z</dcterms:created>
  <dcterms:modified xsi:type="dcterms:W3CDTF">2023-03-15T01:22:53Z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