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25" activeTab="0"/>
  </bookViews>
  <sheets>
    <sheet name="單位預算-民間" sheetId="1" r:id="rId1"/>
    <sheet name="單位預算-縣市" sheetId="2" r:id="rId2"/>
    <sheet name="前瞻3-民間" sheetId="3" r:id="rId3"/>
    <sheet name="前瞻3-縣市" sheetId="4" r:id="rId4"/>
    <sheet name="肺炎-民間" sheetId="5" r:id="rId5"/>
    <sheet name="肺炎-縣市" sheetId="6" r:id="rId6"/>
  </sheets>
  <definedNames>
    <definedName name="_xlnm.Print_Area" localSheetId="4">'肺炎-民間'!$A$1:$H$13</definedName>
    <definedName name="_xlnm.Print_Area" localSheetId="5">'肺炎-縣市'!$A$1:$H$261</definedName>
    <definedName name="_xlnm.Print_Area" localSheetId="2">'前瞻3-民間'!$A$1:$H$13</definedName>
    <definedName name="_xlnm.Print_Area" localSheetId="3">'前瞻3-縣市'!$A$1:$H$23</definedName>
    <definedName name="_xlnm.Print_Area" localSheetId="0">'單位預算-民間'!$A$1:$H$349</definedName>
    <definedName name="_xlnm.Print_Area" localSheetId="1">'單位預算-縣市'!$A$1:$H$124</definedName>
    <definedName name="_xlnm.Print_Titles" localSheetId="5">'肺炎-縣市'!$1:$3</definedName>
    <definedName name="_xlnm.Print_Titles" localSheetId="3">'前瞻3-縣市'!$1:$3</definedName>
    <definedName name="_xlnm.Print_Titles" localSheetId="0">'單位預算-民間'!$1:$3</definedName>
    <definedName name="_xlnm.Print_Titles" localSheetId="1">'單位預算-縣市'!$1:$3</definedName>
  </definedNames>
  <calcPr fullCalcOnLoad="1"/>
</workbook>
</file>

<file path=xl/comments2.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comments4.xml><?xml version="1.0" encoding="utf-8"?>
<comments xmlns="http://schemas.openxmlformats.org/spreadsheetml/2006/main">
  <authors>
    <author/>
    <author>楊麗召</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 ref="H7" authorId="1">
      <text>
        <r>
          <rPr>
            <b/>
            <sz val="9"/>
            <color indexed="8"/>
            <rFont val="細明體"/>
            <family val="3"/>
          </rPr>
          <t>楊麗召</t>
        </r>
        <r>
          <rPr>
            <b/>
            <sz val="9"/>
            <color indexed="8"/>
            <rFont val="Tahoma"/>
            <family val="2"/>
          </rPr>
          <t>:</t>
        </r>
        <r>
          <rPr>
            <sz val="9"/>
            <color indexed="8"/>
            <rFont val="Tahoma"/>
            <family val="2"/>
          </rPr>
          <t xml:space="preserve">
111.5.13</t>
        </r>
        <r>
          <rPr>
            <sz val="9"/>
            <color indexed="8"/>
            <rFont val="細明體"/>
            <family val="3"/>
          </rPr>
          <t>核定龍潭、楊梅、大溪等活動中心新建工程2000萬元</t>
        </r>
      </text>
    </comment>
    <comment ref="H10" authorId="1">
      <text>
        <r>
          <rPr>
            <b/>
            <sz val="9"/>
            <color indexed="8"/>
            <rFont val="細明體"/>
            <family val="3"/>
          </rPr>
          <t>楊麗召</t>
        </r>
        <r>
          <rPr>
            <b/>
            <sz val="9"/>
            <color indexed="8"/>
            <rFont val="Tahoma"/>
            <family val="2"/>
          </rPr>
          <t>:</t>
        </r>
        <r>
          <rPr>
            <sz val="9"/>
            <color indexed="8"/>
            <rFont val="Tahoma"/>
            <family val="2"/>
          </rPr>
          <t xml:space="preserve">
1.111.8.23</t>
        </r>
        <r>
          <rPr>
            <sz val="9"/>
            <color indexed="8"/>
            <rFont val="細明體"/>
            <family val="3"/>
          </rPr>
          <t>核定補助高雄茂林公所</t>
        </r>
        <r>
          <rPr>
            <sz val="9"/>
            <color indexed="8"/>
            <rFont val="Tahoma"/>
            <family val="2"/>
          </rPr>
          <t>6,480</t>
        </r>
        <r>
          <rPr>
            <sz val="9"/>
            <color indexed="8"/>
            <rFont val="細明體"/>
            <family val="3"/>
          </rPr>
          <t>萬元，列</t>
        </r>
        <r>
          <rPr>
            <sz val="9"/>
            <color indexed="8"/>
            <rFont val="Tahoma"/>
            <family val="2"/>
          </rPr>
          <t>113</t>
        </r>
        <r>
          <rPr>
            <sz val="9"/>
            <color indexed="8"/>
            <rFont val="細明體"/>
            <family val="3"/>
          </rPr>
          <t>年第4季補助。
2.111.10.11核定六龜公所7000萬元，列114年第1季補助。
3.111.11.15核定新興及鳳山等5活動中心補強列112年第2季補助</t>
        </r>
      </text>
    </comment>
    <comment ref="H13" authorId="1">
      <text>
        <r>
          <rPr>
            <b/>
            <sz val="9"/>
            <color indexed="8"/>
            <rFont val="細明體"/>
            <family val="3"/>
          </rPr>
          <t>楊麗召</t>
        </r>
        <r>
          <rPr>
            <b/>
            <sz val="9"/>
            <color indexed="8"/>
            <rFont val="Tahoma"/>
            <family val="2"/>
          </rPr>
          <t>:</t>
        </r>
        <r>
          <rPr>
            <sz val="9"/>
            <color indexed="8"/>
            <rFont val="Tahoma"/>
            <family val="2"/>
          </rPr>
          <t xml:space="preserve">
111.8.11</t>
        </r>
        <r>
          <rPr>
            <sz val="9"/>
            <color indexed="8"/>
            <rFont val="細明體"/>
            <family val="3"/>
          </rPr>
          <t>核定南投內興、內新活動中心新建工程</t>
        </r>
        <r>
          <rPr>
            <sz val="9"/>
            <color indexed="8"/>
            <rFont val="Tahoma"/>
            <family val="2"/>
          </rPr>
          <t>800</t>
        </r>
        <r>
          <rPr>
            <sz val="9"/>
            <color indexed="8"/>
            <rFont val="細明體"/>
            <family val="3"/>
          </rPr>
          <t>萬元</t>
        </r>
      </text>
    </comment>
    <comment ref="H14" authorId="1">
      <text>
        <r>
          <rPr>
            <b/>
            <sz val="9"/>
            <color indexed="8"/>
            <rFont val="細明體"/>
            <family val="3"/>
          </rPr>
          <t>楊麗召</t>
        </r>
        <r>
          <rPr>
            <b/>
            <sz val="9"/>
            <color indexed="8"/>
            <rFont val="Tahoma"/>
            <family val="2"/>
          </rPr>
          <t>:</t>
        </r>
        <r>
          <rPr>
            <sz val="9"/>
            <color indexed="8"/>
            <rFont val="Tahoma"/>
            <family val="2"/>
          </rPr>
          <t xml:space="preserve">
1.111.8.29</t>
        </r>
        <r>
          <rPr>
            <sz val="9"/>
            <color indexed="8"/>
            <rFont val="細明體"/>
            <family val="3"/>
          </rPr>
          <t>核定口湖鄉謝厝村拔拉腳活動中心新建工程</t>
        </r>
        <r>
          <rPr>
            <sz val="9"/>
            <color indexed="8"/>
            <rFont val="Tahoma"/>
            <family val="2"/>
          </rPr>
          <t>1300</t>
        </r>
        <r>
          <rPr>
            <sz val="9"/>
            <color indexed="8"/>
            <rFont val="細明體"/>
            <family val="3"/>
          </rPr>
          <t>萬元(行政院專案)</t>
        </r>
        <r>
          <rPr>
            <sz val="9"/>
            <color indexed="8"/>
            <rFont val="細明體"/>
            <family val="3"/>
          </rPr>
          <t xml:space="preserve">
2.111.8.11註銷崙背鄉枋南村活動中心新建工程400萬元</t>
        </r>
      </text>
    </comment>
    <comment ref="H15" authorId="1">
      <text>
        <r>
          <rPr>
            <b/>
            <sz val="9"/>
            <color indexed="8"/>
            <rFont val="細明體"/>
            <family val="3"/>
          </rPr>
          <t>楊麗召</t>
        </r>
        <r>
          <rPr>
            <b/>
            <sz val="9"/>
            <color indexed="8"/>
            <rFont val="Tahoma"/>
            <family val="2"/>
          </rPr>
          <t>:</t>
        </r>
        <r>
          <rPr>
            <sz val="9"/>
            <color indexed="8"/>
            <rFont val="Tahoma"/>
            <family val="2"/>
          </rPr>
          <t xml:space="preserve">
111.8.11</t>
        </r>
        <r>
          <rPr>
            <sz val="9"/>
            <color indexed="8"/>
            <rFont val="細明體"/>
            <family val="3"/>
          </rPr>
          <t>核定朴子市南竹里活動中心詳評15萬7,000元</t>
        </r>
      </text>
    </comment>
    <comment ref="H20" authorId="1">
      <text>
        <r>
          <rPr>
            <b/>
            <sz val="9"/>
            <color indexed="8"/>
            <rFont val="細明體"/>
            <family val="3"/>
          </rPr>
          <t>楊麗召</t>
        </r>
        <r>
          <rPr>
            <b/>
            <sz val="9"/>
            <color indexed="8"/>
            <rFont val="Tahoma"/>
            <family val="2"/>
          </rPr>
          <t>:</t>
        </r>
        <r>
          <rPr>
            <sz val="9"/>
            <color indexed="8"/>
            <rFont val="Tahoma"/>
            <family val="2"/>
          </rPr>
          <t xml:space="preserve">
111.5.13</t>
        </r>
        <r>
          <rPr>
            <sz val="9"/>
            <color indexed="8"/>
            <rFont val="細明體"/>
            <family val="3"/>
          </rPr>
          <t>核定東區振興活動中心新建工程4</t>
        </r>
        <r>
          <rPr>
            <sz val="9"/>
            <color indexed="8"/>
            <rFont val="Tahoma"/>
            <family val="2"/>
          </rPr>
          <t>00</t>
        </r>
        <r>
          <rPr>
            <sz val="9"/>
            <color indexed="8"/>
            <rFont val="細明體"/>
            <family val="3"/>
          </rPr>
          <t>萬元</t>
        </r>
      </text>
    </comment>
    <comment ref="H23" authorId="1">
      <text>
        <r>
          <rPr>
            <b/>
            <sz val="9"/>
            <color indexed="8"/>
            <rFont val="細明體"/>
            <family val="3"/>
          </rPr>
          <t>楊麗召</t>
        </r>
        <r>
          <rPr>
            <b/>
            <sz val="9"/>
            <color indexed="8"/>
            <rFont val="Tahoma"/>
            <family val="2"/>
          </rPr>
          <t>:</t>
        </r>
        <r>
          <rPr>
            <sz val="9"/>
            <color indexed="8"/>
            <rFont val="Tahoma"/>
            <family val="2"/>
          </rPr>
          <t xml:space="preserve">
111.8.11</t>
        </r>
        <r>
          <rPr>
            <sz val="9"/>
            <color indexed="8"/>
            <rFont val="細明體"/>
            <family val="3"/>
          </rPr>
          <t>核定增列連江縣東引公所新建工程5</t>
        </r>
        <r>
          <rPr>
            <sz val="9"/>
            <color indexed="8"/>
            <rFont val="Tahoma"/>
            <family val="2"/>
          </rPr>
          <t>00</t>
        </r>
        <r>
          <rPr>
            <sz val="9"/>
            <color indexed="8"/>
            <rFont val="細明體"/>
            <family val="3"/>
          </rPr>
          <t>萬元</t>
        </r>
      </text>
    </comment>
  </commentList>
</comments>
</file>

<file path=xl/comments6.xml><?xml version="1.0" encoding="utf-8"?>
<comments xmlns="http://schemas.openxmlformats.org/spreadsheetml/2006/main">
  <authors>
    <author/>
  </authors>
  <commentList>
    <comment ref="F3" authorId="0">
      <text>
        <r>
          <rPr>
            <sz val="12"/>
            <color rgb="FF000000"/>
            <rFont val="新細明體"/>
            <family val="1"/>
          </rPr>
          <t>請依範例格式查填</t>
        </r>
      </text>
    </comment>
    <comment ref="G3" authorId="0">
      <text>
        <r>
          <rPr>
            <sz val="12"/>
            <color rgb="FF000000"/>
            <rFont val="新細明體"/>
            <family val="1"/>
          </rPr>
          <t>請查填當年度截至第O季累計金額</t>
        </r>
      </text>
    </comment>
  </commentList>
</comments>
</file>

<file path=xl/sharedStrings.xml><?xml version="1.0" encoding="utf-8"?>
<sst xmlns="http://schemas.openxmlformats.org/spreadsheetml/2006/main" count="4466" uniqueCount="1341">
  <si>
    <t>單位:  元</t>
  </si>
  <si>
    <t>項次</t>
  </si>
  <si>
    <t>補(捐)助機關</t>
  </si>
  <si>
    <t>受補(捐)助對象所歸屬
之直轄市或縣(市)</t>
  </si>
  <si>
    <t>受補(捐)助對象</t>
  </si>
  <si>
    <t xml:space="preserve">補(捐)助事項或用途   </t>
  </si>
  <si>
    <t>核准日期</t>
  </si>
  <si>
    <t>備註</t>
  </si>
  <si>
    <t>內政部  總計</t>
  </si>
  <si>
    <t>內政部民政司  小計</t>
  </si>
  <si>
    <t>內政部(民政司)</t>
  </si>
  <si>
    <t>臺北市</t>
  </si>
  <si>
    <t>民主進步黨</t>
  </si>
  <si>
    <t>中國國民黨</t>
  </si>
  <si>
    <t>台灣民眾黨</t>
  </si>
  <si>
    <t>時代力量</t>
  </si>
  <si>
    <t>親民黨</t>
  </si>
  <si>
    <t>高雄市</t>
  </si>
  <si>
    <t>台灣基進</t>
  </si>
  <si>
    <t>臺中市</t>
  </si>
  <si>
    <t>財團法人弘道老人福利基金會</t>
  </si>
  <si>
    <t>宜蘭縣</t>
  </si>
  <si>
    <t>碧霞宮</t>
  </si>
  <si>
    <t>財團法人銘傳大學</t>
  </si>
  <si>
    <t>彰化市</t>
  </si>
  <si>
    <t>財團法人台灣基督長老教會彰化教會</t>
  </si>
  <si>
    <t>財團法人台灣基督長老教會彰化教會品格學校</t>
  </si>
  <si>
    <t>臺南市</t>
  </si>
  <si>
    <t>內政部合作及人民團體司籌備處  小計</t>
  </si>
  <si>
    <t>內政部（合作及人民團體司籌備處）</t>
  </si>
  <si>
    <t>新北市</t>
  </si>
  <si>
    <t>中華民國儲蓄互助協會</t>
  </si>
  <si>
    <t>苗栗縣</t>
  </si>
  <si>
    <t>苗栗縣中港溪舞蹈協會</t>
  </si>
  <si>
    <t>苗栗縣傳統文藝推展協會</t>
  </si>
  <si>
    <t>新竹縣</t>
  </si>
  <si>
    <t>桃園市</t>
  </si>
  <si>
    <t>臺灣永續興展與農業促進會</t>
  </si>
  <si>
    <t>中華民國國際舞蹈運動總會</t>
  </si>
  <si>
    <t>臺東縣</t>
  </si>
  <si>
    <t>苗栗縣精典文化協會</t>
  </si>
  <si>
    <t>台灣族群融合文化藝術推廣協會</t>
  </si>
  <si>
    <t>中華民國合作事業協會</t>
  </si>
  <si>
    <t>苗栗縣陽光文化協會</t>
  </si>
  <si>
    <t>苗栗縣慶聖文化協會</t>
  </si>
  <si>
    <t>基隆市</t>
  </si>
  <si>
    <t>南投縣</t>
  </si>
  <si>
    <t>苗栗縣美麗家園協會</t>
  </si>
  <si>
    <t>苗栗縣好客文化協會</t>
  </si>
  <si>
    <t>苗栗縣集香關懷協會</t>
  </si>
  <si>
    <t>中華仁德推廣協會</t>
  </si>
  <si>
    <t>中華全民生活休閒運動推廣協會</t>
  </si>
  <si>
    <t>台灣人慈善協會</t>
  </si>
  <si>
    <t>中華天帝教總會</t>
  </si>
  <si>
    <t>中華民國道家純真炁功文化協會</t>
  </si>
  <si>
    <t>中華文化觀光交流愛心協會</t>
  </si>
  <si>
    <t>雲林縣</t>
  </si>
  <si>
    <t>中華綠色農業發展協會</t>
  </si>
  <si>
    <t>台灣關懷弱勢協會</t>
  </si>
  <si>
    <t>苗栗縣聖恆文化協會</t>
  </si>
  <si>
    <t>臺灣綠農協進會</t>
  </si>
  <si>
    <t>台南市國際標準舞發展協會</t>
  </si>
  <si>
    <t>中華民國國武術競技總會</t>
  </si>
  <si>
    <t>屏東縣</t>
  </si>
  <si>
    <t>屏東縣佳冬鄉四塊厝社區促進會</t>
  </si>
  <si>
    <t>屏東縣東港鎮頂中街轎班促進會</t>
  </si>
  <si>
    <t>苗栗縣大地文化協會</t>
  </si>
  <si>
    <t>中華民國全國商圈總會</t>
  </si>
  <si>
    <t>台灣青年愛心事工協會</t>
  </si>
  <si>
    <t>中國合作學社</t>
  </si>
  <si>
    <t>桃園市政府</t>
  </si>
  <si>
    <t>臺中市政府</t>
  </si>
  <si>
    <t>苗栗縣政府</t>
  </si>
  <si>
    <t>南投縣政府</t>
  </si>
  <si>
    <t>屏東縣政府</t>
  </si>
  <si>
    <t>宜蘭縣政府</t>
  </si>
  <si>
    <t>臺東縣政府</t>
  </si>
  <si>
    <t>內政部地政司  小計</t>
  </si>
  <si>
    <t>臺北市政府</t>
  </si>
  <si>
    <t>新北市政府</t>
  </si>
  <si>
    <t>臺南市政府</t>
  </si>
  <si>
    <t>高雄市政府</t>
  </si>
  <si>
    <t>基隆市政府</t>
  </si>
  <si>
    <t>新竹市</t>
  </si>
  <si>
    <t>新竹市政府</t>
  </si>
  <si>
    <t>嘉義市</t>
  </si>
  <si>
    <t>嘉義市政府</t>
  </si>
  <si>
    <t>新竹縣政府</t>
  </si>
  <si>
    <t>彰化縣</t>
  </si>
  <si>
    <t>彰化縣政府</t>
  </si>
  <si>
    <t>雲林縣政府</t>
  </si>
  <si>
    <t>嘉義縣</t>
  </si>
  <si>
    <t>嘉義縣政府</t>
  </si>
  <si>
    <t>花蓮縣</t>
  </si>
  <si>
    <t>花蓮縣政府</t>
  </si>
  <si>
    <t>澎湖縣</t>
  </si>
  <si>
    <t>澎湖縣政府</t>
  </si>
  <si>
    <t>金門縣</t>
  </si>
  <si>
    <t>金門縣政府</t>
  </si>
  <si>
    <t>內政部國土測繪中心  小計</t>
  </si>
  <si>
    <t>內政部(國土測繪中心)</t>
  </si>
  <si>
    <t>圖解數化地籍圖整合建置及都市計畫地形圖套疊工作</t>
  </si>
  <si>
    <t>非都市計畫地區圖解數化地籍圖整合建置工作</t>
  </si>
  <si>
    <t>無</t>
  </si>
  <si>
    <t>公共服務據點整備及公有危險建築補強-地方政府辦公廳舍、村(里)集會所(活動中心)耐震評估及整建計畫</t>
  </si>
  <si>
    <t>內政部</t>
  </si>
  <si>
    <t>彰化縣南瑤宮笨港進香文化推廣協會</t>
  </si>
  <si>
    <t>南瑤宮笨港進香活動</t>
  </si>
  <si>
    <t>新北市客家傳統文化發展協會</t>
  </si>
  <si>
    <t>臺灣農漁卓越發展促進會</t>
  </si>
  <si>
    <t>台灣社區關懷愛心服務協會</t>
  </si>
  <si>
    <t>中華文化民俗運動推廣協會</t>
  </si>
  <si>
    <t>中華髮容國際評審競技研究發展協會</t>
  </si>
  <si>
    <t>苗栗縣負子蟲愛鄉協會</t>
  </si>
  <si>
    <t>苗栗縣大埔長春協會</t>
  </si>
  <si>
    <t>補助地方政府辦理嚴重特殊傳染性肺炎居家檢疫服務措施所需經費（110年7月）</t>
  </si>
  <si>
    <t>補助地方政府辦理嚴重特殊傳染性肺炎居家檢疫服務措施所需經費（110年8月）</t>
  </si>
  <si>
    <t>新北市深坑區青年志工會</t>
  </si>
  <si>
    <t>屏東縣東港鎮船頭轎班促進會</t>
  </si>
  <si>
    <t>苗栗縣竹南文化再造協會</t>
  </si>
  <si>
    <t>臺灣客家語言文化農業推廣協會</t>
  </si>
  <si>
    <t>110年11月15日</t>
  </si>
  <si>
    <t>綠島鄉民生物資平價供應中心營運計畫</t>
  </si>
  <si>
    <t>蘭嶼鄉民生物資平價供應中心營運計畫</t>
  </si>
  <si>
    <t>補助地方政府辦理嚴重特殊傳染性肺炎居家檢疫服務措施所需經費（110年9月）</t>
  </si>
  <si>
    <t>補助地方政府辦理嚴重特殊傳染性肺炎居家檢疫服務措施所需經費（110年10月）</t>
  </si>
  <si>
    <t>補助地方政府辦理嚴重特殊傳染性肺炎居家檢疫服務措施所需經費（110年11月）</t>
  </si>
  <si>
    <t>111年政黨補助金（政黨法第22條）</t>
  </si>
  <si>
    <t>111年1月4日</t>
  </si>
  <si>
    <t>福山巖</t>
  </si>
  <si>
    <t>白晝之夜-與神同遊</t>
  </si>
  <si>
    <t>111年1月11日</t>
  </si>
  <si>
    <t>宜蘭市</t>
  </si>
  <si>
    <t>宜蘭縣各界慶祝民族英雄岳武穆王919週年誕辰系列活動</t>
  </si>
  <si>
    <t>111年1月24日</t>
  </si>
  <si>
    <t>111年2月16日</t>
  </si>
  <si>
    <t>第16屆轉型與治理國際學術研討會</t>
  </si>
  <si>
    <t>111年3月18日</t>
  </si>
  <si>
    <t>第28屆全國世代家庭孝親表揚</t>
  </si>
  <si>
    <t>111年3月25日</t>
  </si>
  <si>
    <t>合作社事業報導</t>
  </si>
  <si>
    <t>111年2月10日</t>
  </si>
  <si>
    <t>合作經濟季刊</t>
  </si>
  <si>
    <t>111年度儲蓄互助社幹部訓練活動</t>
  </si>
  <si>
    <t>111年2月11日</t>
  </si>
  <si>
    <t>新竹縣書畫協會</t>
  </si>
  <si>
    <t>111年新竹縣書畫協會歡喜迎新春~春聯揮毫活動</t>
  </si>
  <si>
    <t>111年1月6日</t>
  </si>
  <si>
    <t>苗栗縣常青會</t>
  </si>
  <si>
    <t>「福虎生財慶新春活動」</t>
  </si>
  <si>
    <t>111年1月18日</t>
  </si>
  <si>
    <t>苗栗縣大同文康推廣協會</t>
  </si>
  <si>
    <t>虎將賀歲愛心贈春聯暨節能減碳活動</t>
  </si>
  <si>
    <t>「筆墨傳情贈春聯暨節能減碳活動」</t>
  </si>
  <si>
    <t>中華民國書學會</t>
  </si>
  <si>
    <t>壬寅年迎新春聯揮毫活動</t>
  </si>
  <si>
    <t>111年1月13日</t>
  </si>
  <si>
    <t>台灣藝術家協會</t>
  </si>
  <si>
    <t>111年民俗節慶『寫春聯、贈春聯』暨製作年度優質紙藝年節創新『虎年年畫』文化藝術之美活動</t>
  </si>
  <si>
    <t>111年1月22日</t>
  </si>
  <si>
    <t>111年苗栗燈會公益系列活動</t>
  </si>
  <si>
    <t>111年2月7日</t>
  </si>
  <si>
    <t>「春樂遊古今」</t>
  </si>
  <si>
    <t>財團法人台灣基督長老教會宣教基金會</t>
  </si>
  <si>
    <t>2022年總會牧傳會年會</t>
  </si>
  <si>
    <t>苗栗縣榮信文化協會</t>
  </si>
  <si>
    <t>2022迎春納福暨文化巡禮</t>
  </si>
  <si>
    <t>111年1月27日</t>
  </si>
  <si>
    <t>111年他鄉故鄉友愛世界活動</t>
  </si>
  <si>
    <t>111年1月26日</t>
  </si>
  <si>
    <t>苗栗縣德參藝祿神將協會</t>
  </si>
  <si>
    <t>壬寅乞龜祈福擲龜王平安文化祭暨低碳能源再生宣導活動</t>
  </si>
  <si>
    <t>苗栗縣媽祖會</t>
  </si>
  <si>
    <t>錢虎年上元暝來看戲暨環保減碳宣導活動</t>
  </si>
  <si>
    <t>2022貓貍河海映像藝術季</t>
  </si>
  <si>
    <t>「2022炮震北邯鄲造佛文化藝術節」</t>
  </si>
  <si>
    <t>111年2月25日</t>
  </si>
  <si>
    <t>「健blue飛」</t>
  </si>
  <si>
    <t>中華民國創新跳動文化推廣協會</t>
  </si>
  <si>
    <t>「111年度『愛在身邊』青銀共學活動&amp;志工培訓計畫」</t>
  </si>
  <si>
    <t>「第五屆舞舞生風響應愛心關懷弱勢公益活動」</t>
  </si>
  <si>
    <t>雲林縣大埤鄉聯美社區發展協會</t>
  </si>
  <si>
    <t>「111年度五股開臺尊王過爐活動文化祭」</t>
  </si>
  <si>
    <t>111年2月18日</t>
  </si>
  <si>
    <t>111年愛、陽光、心靈宴活動</t>
  </si>
  <si>
    <t>111年2月15日</t>
  </si>
  <si>
    <t>出版「中華民國111年合作社事業統計年報」</t>
  </si>
  <si>
    <t>111年2月17日</t>
  </si>
  <si>
    <t>「福安宮福德正神聖誕千秋祭典暨反毒宣導活動」</t>
  </si>
  <si>
    <t>苗栗縣水上運動觀光休閒發展協會</t>
  </si>
  <si>
    <t>逐南風海洋慢活節活動</t>
  </si>
  <si>
    <t>111年3月3日</t>
  </si>
  <si>
    <t>「第六屆全民樂活fun輕鬆 關懷社會愛心公益音樂日」</t>
  </si>
  <si>
    <t>苗栗縣竹南清溪婦女協會</t>
  </si>
  <si>
    <t>111年健康活力跳動唱暨減碳宣導活動</t>
  </si>
  <si>
    <t>苗栗縣新南城鄉發展協會</t>
  </si>
  <si>
    <t>111年歌舞創意展演暨節能減碳宣導活動</t>
  </si>
  <si>
    <t>性別平等暨推動健康快樂老化</t>
  </si>
  <si>
    <t>苗栗縣竹南鎮大埔社區發展協會</t>
  </si>
  <si>
    <t>2022戀戀油桐花-客家美食推廣暨反毒防詐騙宣導活動</t>
  </si>
  <si>
    <t>有氧活力魅力竹南暨推動能源環境宣導</t>
  </si>
  <si>
    <t>111年擁抱溫暖關懷有你暨節能減碳宣導活動</t>
  </si>
  <si>
    <t>「第三屆居家照顧推廣暨節能減碳宣導活動」</t>
  </si>
  <si>
    <t>111年3月9日</t>
  </si>
  <si>
    <t>中華民國復能協會</t>
  </si>
  <si>
    <t>「銀髮i動贏健康大會師活動」</t>
  </si>
  <si>
    <t>111年3月11日</t>
  </si>
  <si>
    <t>2022客家舞蹈觀摩暨如何作好資源回收講習</t>
  </si>
  <si>
    <t>第二屆居家照顧推廣關懷弱勢活動暨節能減碳宣導</t>
  </si>
  <si>
    <t>新北市碧潭志工發展協會辦理</t>
  </si>
  <si>
    <t>「防疫宣導守護碧潭活動」</t>
  </si>
  <si>
    <t>111年3月14日</t>
  </si>
  <si>
    <t>111年山城客家風情大賞暨推動綠能環境宣導</t>
  </si>
  <si>
    <t>111年3月10日</t>
  </si>
  <si>
    <t>2022(壬寅)年中華民族海內外同胞聯合祭祖大典</t>
  </si>
  <si>
    <t>「第三屆用愛傳遞居家照顧暨節能減碳宣導活動」</t>
  </si>
  <si>
    <t>中華光點兒童重症扶助協會</t>
  </si>
  <si>
    <t>「虎彩繽紛-探索寫生創作展」活動</t>
  </si>
  <si>
    <t>2022紫蝶海岸快活林</t>
  </si>
  <si>
    <t>第五屆薪傳文化 民俗技藝大賞 關懷社會公益活動</t>
  </si>
  <si>
    <t>「竹報平安」</t>
  </si>
  <si>
    <t>「春回大地」</t>
  </si>
  <si>
    <t>「真王宮李府千歲聖誕千秋祭典暨反毒宣導活動」</t>
  </si>
  <si>
    <t>「家庭趣味遊」</t>
  </si>
  <si>
    <t>「2022臺南市府都議長盃舞蹈全國錦標賽」</t>
  </si>
  <si>
    <t>第18屆全國港都盃國武術錦標賽</t>
  </si>
  <si>
    <t>第二屆˙鼓藝˙美食˙客家藝文暨節能減碳宣導活動</t>
  </si>
  <si>
    <t>「第三屆愛與關懷公益表演活動」</t>
  </si>
  <si>
    <t>防治家庭暴力宣講暨節能減碳活動</t>
  </si>
  <si>
    <t>「愛遇夏天」</t>
  </si>
  <si>
    <t>111年3月31日</t>
  </si>
  <si>
    <t>「進水宮金府千歲聖誕千秋祭典暨反毒宣導活動」</t>
  </si>
  <si>
    <t>財團法人台北市樺霖文化基金會</t>
  </si>
  <si>
    <t>111年度偏鄉兒童伴讀活動</t>
  </si>
  <si>
    <t>111年3月17日</t>
  </si>
  <si>
    <t>台灣農場經營協會</t>
  </si>
  <si>
    <t>「台灣登記農場推動農業淨零碳排研習班」</t>
  </si>
  <si>
    <t>111年3月21日</t>
  </si>
  <si>
    <t>苗栗縣大同社區文康關懷協</t>
  </si>
  <si>
    <t>111年度關懷弱勢讓愛飛揚</t>
  </si>
  <si>
    <t>111年3月24日</t>
  </si>
  <si>
    <t>「第三屆終身學習 你我都行 居家照顧推廣暨宣導節能減碳活動」</t>
  </si>
  <si>
    <t>福虎賀歲賽三春活動</t>
  </si>
  <si>
    <t>財團法人安平開台天后宮文化基金會</t>
  </si>
  <si>
    <t>「2022安平上香山 迎媽祖文化季」</t>
  </si>
  <si>
    <t>雲林縣褒忠鄉小城人文關懷協會</t>
  </si>
  <si>
    <t>「褒忠童樂會」</t>
  </si>
  <si>
    <t>111年3月30日</t>
  </si>
  <si>
    <t>新北市淡水區藝術造村發展協會</t>
  </si>
  <si>
    <t>「第三屆兒少保護就業安全暨節能減碳宣導活動」</t>
  </si>
  <si>
    <t>台灣帕金森病友權益促進會</t>
  </si>
  <si>
    <t>「誰帕誰 徒步環島活動」</t>
  </si>
  <si>
    <t>「第三屆青年有愛居家照顧服務員推廣暨宣導節能減碳活動」</t>
  </si>
  <si>
    <t>「第二屆客語.樂活.居家照顧.藝文推廣公益活動」</t>
  </si>
  <si>
    <t>「第三屆健康吃快樂動居家照顧暨節能減碳宣導活動」</t>
  </si>
  <si>
    <t>「友善商圈婦幼關懷」</t>
  </si>
  <si>
    <t>國土測繪中心</t>
  </si>
  <si>
    <t>新竹市</t>
  </si>
  <si>
    <t xml:space="preserve"> 殯葬設施量能提升計畫</t>
  </si>
  <si>
    <t>108年12月9日</t>
  </si>
  <si>
    <t>111年1月29日</t>
  </si>
  <si>
    <t>111年3月7日</t>
  </si>
  <si>
    <t>補助地方政府辦理嚴重特殊傳染性肺炎居家檢疫服務措施所需經費（110年12月）</t>
  </si>
  <si>
    <t>111年1月21日</t>
  </si>
  <si>
    <t>111年3月4日</t>
  </si>
  <si>
    <t>111年3月15日</t>
  </si>
  <si>
    <t>111年3月29日</t>
  </si>
  <si>
    <t>補助地方政府辦理嚴重特殊傳染性肺炎居家檢疫服務措施所需經費（111年1月）</t>
  </si>
  <si>
    <t>111年3月22日</t>
  </si>
  <si>
    <t>111年2月21日</t>
  </si>
  <si>
    <t>補助地方政府辦理嚴重特殊傳染性肺炎居家檢疫服務措施所需經費（111年2月）</t>
  </si>
  <si>
    <t>111年1月19日</t>
  </si>
  <si>
    <t>111年2月22日</t>
  </si>
  <si>
    <t>111年1月20日</t>
  </si>
  <si>
    <t>111年1月14日</t>
  </si>
  <si>
    <t>桃園市</t>
  </si>
  <si>
    <t>桃園市政府</t>
  </si>
  <si>
    <t>臺南市</t>
  </si>
  <si>
    <t>臺南市政府</t>
  </si>
  <si>
    <t>新竹縣</t>
  </si>
  <si>
    <t>新竹縣政府</t>
  </si>
  <si>
    <t>南投縣</t>
  </si>
  <si>
    <t>南投縣政府</t>
  </si>
  <si>
    <t>雲林縣</t>
  </si>
  <si>
    <t>雲林縣政府</t>
  </si>
  <si>
    <t>花蓮縣</t>
  </si>
  <si>
    <t>花蓮縣政府</t>
  </si>
  <si>
    <t>臺東縣</t>
  </si>
  <si>
    <t>臺東縣政府</t>
  </si>
  <si>
    <t>國家底圖空間資料基礎建設計畫</t>
  </si>
  <si>
    <t>111年2月24日</t>
  </si>
  <si>
    <t>110年11月3日</t>
  </si>
  <si>
    <t>新北市政府</t>
  </si>
  <si>
    <t>新北市</t>
  </si>
  <si>
    <t>地籍圖重測後續計畫</t>
  </si>
  <si>
    <t>111年2月14日</t>
  </si>
  <si>
    <t>臺中市政府</t>
  </si>
  <si>
    <t>臺中市</t>
  </si>
  <si>
    <t>111年2月14日</t>
  </si>
  <si>
    <t>高雄市政府</t>
  </si>
  <si>
    <t>高雄市</t>
  </si>
  <si>
    <t>苗栗縣政府</t>
  </si>
  <si>
    <t>苗栗縣</t>
  </si>
  <si>
    <t>彰化縣政府</t>
  </si>
  <si>
    <t>彰化縣</t>
  </si>
  <si>
    <t>嘉義縣政府</t>
  </si>
  <si>
    <t>嘉義縣</t>
  </si>
  <si>
    <t>澎湖縣政府</t>
  </si>
  <si>
    <t>澎湖縣</t>
  </si>
  <si>
    <t>屏東縣政府</t>
  </si>
  <si>
    <t>屏東縣</t>
  </si>
  <si>
    <t>基隆市政府</t>
  </si>
  <si>
    <t>基隆市</t>
  </si>
  <si>
    <t>嘉義市政府</t>
  </si>
  <si>
    <t>嘉義市</t>
  </si>
  <si>
    <t>圖解數化地籍圖整合建置及都市計畫地形圖套疊工作</t>
  </si>
  <si>
    <t>111年2月17日</t>
  </si>
  <si>
    <t>111年3月8日</t>
  </si>
  <si>
    <t>111年3月8日</t>
  </si>
  <si>
    <t>非都市計畫地區圖解數化地籍圖整合建置工作</t>
  </si>
  <si>
    <t>宜蘭縣</t>
  </si>
  <si>
    <t>內政部(地政司)</t>
  </si>
  <si>
    <t>新竹縣家祿儲蓄互助社</t>
  </si>
  <si>
    <t>中華民國儲蓄互助協會新竹區會慶祝2022年國際儲蓄互助社節暨新竹縣家祿儲蓄互助社結合社區及社員教育健行活動</t>
  </si>
  <si>
    <t>111年6月10日</t>
  </si>
  <si>
    <t>有限責任台灣主婦聯盟生活消費合作社</t>
  </si>
  <si>
    <t>2022合作事業種子人員培訓計畫</t>
  </si>
  <si>
    <t>111年5月10日</t>
  </si>
  <si>
    <t>屏東縣愛三倍照顧勞動合作社</t>
  </si>
  <si>
    <t>辦公室租金</t>
  </si>
  <si>
    <t>111年5月25日</t>
  </si>
  <si>
    <t>辦公設備</t>
  </si>
  <si>
    <t>111年5月31日</t>
  </si>
  <si>
    <t>屏東縣屏和儲蓄互助社</t>
  </si>
  <si>
    <t>中華民國儲蓄互助協會屏東區會慶祝2022年國際儲蓄互助社節暨屏東縣屏和儲蓄互助社創社50週年活動</t>
  </si>
  <si>
    <t>111年6月9日</t>
  </si>
  <si>
    <t>桃園市復旦儲蓄互助社</t>
  </si>
  <si>
    <t>中華民國儲蓄互助協會桃園區會慶祝2022年國際儲蓄互助社節暨老人福利宣導活動</t>
  </si>
  <si>
    <t>111年6月14日</t>
  </si>
  <si>
    <t>保證責任台灣農業合作社聯合社</t>
  </si>
  <si>
    <t>推動合作社間合作發展暨地方創生計畫</t>
  </si>
  <si>
    <t>111年5月6日</t>
  </si>
  <si>
    <t>苗栗縣大湖儲蓄互助社</t>
  </si>
  <si>
    <t>中華民國儲蓄互助協會苗栗區會慶祝2022年國際儲蓄互助社節暨苗栗縣大湖儲蓄互助社創立50週年活動</t>
  </si>
  <si>
    <t>111年6月20日</t>
  </si>
  <si>
    <t>臺灣合作事業發展基金會</t>
  </si>
  <si>
    <t>111年度合作社場營所稅申報實務研習班</t>
  </si>
  <si>
    <t>111年5月9日</t>
  </si>
  <si>
    <t>保證責任台灣省青果運銷合作社</t>
  </si>
  <si>
    <t>111年度合作教育講習計畫</t>
  </si>
  <si>
    <t>有限責任臺中市異鄉鋪生產合作社</t>
  </si>
  <si>
    <t>合作教育工作坊</t>
  </si>
  <si>
    <t>111年6月24日</t>
  </si>
  <si>
    <t>購置營運設備</t>
  </si>
  <si>
    <t>合作社的民主治理推動計畫-2022合作找幸福/合作社論壇</t>
  </si>
  <si>
    <t>新北市三峽儲蓄互助社</t>
  </si>
  <si>
    <t>中華民國儲蓄互助協會台北區會慶祝2022年國際儲蓄互助社節暨新北市三峽儲蓄互助社創社45週年活動</t>
  </si>
  <si>
    <t>111年5月16日</t>
  </si>
  <si>
    <t>台北市</t>
  </si>
  <si>
    <t>台北市格萊珉儲蓄互助社</t>
  </si>
  <si>
    <t>111年5月26日</t>
  </si>
  <si>
    <t>購置營運辦公設備</t>
  </si>
  <si>
    <t>111年5月2日</t>
  </si>
  <si>
    <t>有限責任南投縣尚讚照顧服務勞動合作社</t>
  </si>
  <si>
    <t>購置辦公設備</t>
  </si>
  <si>
    <t>111年5月3日</t>
  </si>
  <si>
    <t>合作刊物與合作教育研習計畫</t>
  </si>
  <si>
    <t>有限責任南投縣草屯薏仁生產合作社</t>
  </si>
  <si>
    <t>購置營運設施及設備</t>
  </si>
  <si>
    <t>111年4月18日</t>
  </si>
  <si>
    <t>有限責任國立嘉義女子高級中學員生消費合作社</t>
  </si>
  <si>
    <t>111年4月27日</t>
  </si>
  <si>
    <t>有限責任高雄市立瑞祥高級中學員生消費合作社</t>
  </si>
  <si>
    <t>保證責任中華民國果菜合作社聯合社</t>
  </si>
  <si>
    <t>保證責任雲林縣水林合作農場</t>
  </si>
  <si>
    <t>有限責任臺南市第一漁權會漁業生產合作社</t>
  </si>
  <si>
    <t>保證責任高雄市鳳山果菜生產合作社</t>
  </si>
  <si>
    <t>苗栗縣盛興創意推廣協會</t>
  </si>
  <si>
    <t>【111年舞蹈人生幸福家園健康講座暨節能減碳宣導活動】</t>
  </si>
  <si>
    <t>111年4月6日</t>
  </si>
  <si>
    <t>中華藝術文創產業協會</t>
  </si>
  <si>
    <t>「2022『樂活新北.藝氣風發』漫畫比賽」</t>
  </si>
  <si>
    <t>111年4月7日</t>
  </si>
  <si>
    <t>南投縣草屯鎮朝清和平老人會</t>
  </si>
  <si>
    <t>「111年度健康講座暨節能用電及反毒反飆車活動」</t>
  </si>
  <si>
    <t>臺灣基督教國際光合全人關懷協會</t>
  </si>
  <si>
    <t>「2022海洋敬拜為愛吶喊音樂祭」</t>
  </si>
  <si>
    <t>111年4月15日</t>
  </si>
  <si>
    <t>中華藝術文化數位動漫海外推廣協會</t>
  </si>
  <si>
    <t>「2022關懷社會 用愛分享公益表演活動」</t>
  </si>
  <si>
    <t>111年4月12日</t>
  </si>
  <si>
    <t>國際中和醫派健康管理總會</t>
  </si>
  <si>
    <t>「第四屆全民動起來 樂活一夏 愛心公益日」</t>
  </si>
  <si>
    <t>111年4月13日</t>
  </si>
  <si>
    <t>中華漫畫人文藝術發展協會</t>
  </si>
  <si>
    <t>「2022『漫遊高雄˙畫我港都』漫畫比賽」</t>
  </si>
  <si>
    <t>苗栗縣龍鳳文化產業推廣協會</t>
  </si>
  <si>
    <t>【彩虹之美暨節能減碳宣導活動】</t>
  </si>
  <si>
    <t>111年4月14日</t>
  </si>
  <si>
    <t>臺南市新化大目降街區繁榮協會</t>
  </si>
  <si>
    <t>「文化藝術節」</t>
  </si>
  <si>
    <t>111年4月21日</t>
  </si>
  <si>
    <t>新北市長青會</t>
  </si>
  <si>
    <t>「第二屆樂活健康居家照暨宣導節能減碳活動」</t>
  </si>
  <si>
    <t>台南市禮儀民俗藝術協會</t>
  </si>
  <si>
    <t>『民俗文化藝術節』</t>
  </si>
  <si>
    <t>中華綠生活休閒發展協會</t>
  </si>
  <si>
    <t>第五屆綠能生活愛地球關懷社會愛心公益活動</t>
  </si>
  <si>
    <t>新北市新店區玫瑰社區發展協會</t>
  </si>
  <si>
    <t>「社區親子趣味競賽暨防疫宣導活動」</t>
  </si>
  <si>
    <t>臺南市大同街區繁榮發展協會</t>
  </si>
  <si>
    <t>『大同同心i關懷』</t>
  </si>
  <si>
    <t>台灣省商業會</t>
  </si>
  <si>
    <t>台灣省商業界慶祝第76界商人節大會</t>
  </si>
  <si>
    <t>苗栗縣苑裡鎮山柑社區發展協會</t>
  </si>
  <si>
    <t>【111年山柑媽祖民俗文化節活動】</t>
  </si>
  <si>
    <t>111年4月22日</t>
  </si>
  <si>
    <t>臺中市后里單車協會</t>
  </si>
  <si>
    <t>「臺中市后里單車快樂遊-2022反毒減碳活動」</t>
  </si>
  <si>
    <t>中華民國天使心關懷協會</t>
  </si>
  <si>
    <t>「2022健康校園文化藝術巡迴推廣列車」</t>
  </si>
  <si>
    <t>台灣原住民社區發展協會</t>
  </si>
  <si>
    <t>「2022原住民族青少年保護、就業安全、樂舞藝文推廣暨宣導節能減碳活動」</t>
  </si>
  <si>
    <t>亞洲肚皮舞總會</t>
  </si>
  <si>
    <t>「第五屆舞藝超群、舞向未來、關懷社會公益活動」</t>
  </si>
  <si>
    <t>桃園市光復原住民文教發展協會</t>
  </si>
  <si>
    <t>「111年度桃園市原住民族教練盃傳統射箭錦標賽」</t>
  </si>
  <si>
    <t>新北市深坑區婦女會</t>
  </si>
  <si>
    <t>「跨步 愛的行動家暨性平宣導活動」</t>
  </si>
  <si>
    <t>111年4月28日</t>
  </si>
  <si>
    <t>南投縣北安功德會</t>
  </si>
  <si>
    <t>「關懷社區藝文活動暨反毒反飆車活動」</t>
  </si>
  <si>
    <t>台南市大新營街區繁榮發展協會</t>
  </si>
  <si>
    <t>「友善城市i關懷」</t>
  </si>
  <si>
    <t>111年4月26日</t>
  </si>
  <si>
    <t>雲林縣國術協會</t>
  </si>
  <si>
    <t>「111年國術交流慶端午活動」</t>
  </si>
  <si>
    <t>台南市佑康社會文教慈善關懷協會</t>
  </si>
  <si>
    <t>「佑康-愛與關懷」</t>
  </si>
  <si>
    <t>苗栗縣西畫學會</t>
  </si>
  <si>
    <t>111年「客家藝境鄉情展公益活動」</t>
  </si>
  <si>
    <t>臺灣永續社會福利促進會</t>
  </si>
  <si>
    <t>「風年祭」</t>
  </si>
  <si>
    <t>111年4月25日</t>
  </si>
  <si>
    <t>台灣社區運動協會</t>
  </si>
  <si>
    <t>「111年中部大專棒球賽」</t>
  </si>
  <si>
    <t>彰化縣彰化市福安社區發展協會</t>
  </si>
  <si>
    <t>「溫馨五月偉大慈母心感恩活動暨婦女福利宣導」</t>
  </si>
  <si>
    <t>台灣健康促進推廣暨人才培育協會</t>
  </si>
  <si>
    <t>「第二屆健康樂活歡喜友善、居家照顧推廣暨宣導節能減碳活動」</t>
  </si>
  <si>
    <t>臺南市街區繁榮發展聯合會</t>
  </si>
  <si>
    <t>「活力心 公益力暨宣導性別平等活動」</t>
  </si>
  <si>
    <t>台灣藝術村落觀光教育協會</t>
  </si>
  <si>
    <t>第二屆把愛與關懷送到原鄉部落暨宣導節能減碳活動</t>
  </si>
  <si>
    <t>111年5月4日</t>
  </si>
  <si>
    <t>新北市文化發展協會</t>
  </si>
  <si>
    <t>「111年人間有愛居家照顧推廣暨節能減碳宣導活動」</t>
  </si>
  <si>
    <t>中華文創藝術國際交流協會</t>
  </si>
  <si>
    <t>「第二屆文藝永流傳 愛心長相隨 關懷社會公益活動」</t>
  </si>
  <si>
    <t>基隆市社會籃球協會</t>
  </si>
  <si>
    <t>「基隆市第三十一屆聯盟杯籃球錦標賽」</t>
  </si>
  <si>
    <t>雲林縣政大藝文學會</t>
  </si>
  <si>
    <t>「111年第13屆政大盃全國硬筆書法比賽」</t>
  </si>
  <si>
    <t>新北市五股區原住民族發展協進會</t>
  </si>
  <si>
    <t>「新北市原住民樂舞文化競賽活動」</t>
  </si>
  <si>
    <t>臺中市太平區中山社區發展協會</t>
  </si>
  <si>
    <t>「太平盛世88潑水節、爸爸被水潑暨關懷新住民」</t>
  </si>
  <si>
    <t>雲林縣健身操協會</t>
  </si>
  <si>
    <t>111年度全民健走暨健身操推廣活動</t>
  </si>
  <si>
    <t>雲林縣西螺鎮社交舞蹈體育運動協會</t>
  </si>
  <si>
    <t>溫馨全民舞蹈運動愛心公益活動</t>
  </si>
  <si>
    <t>苗栗縣龍鳳神轎文化協會</t>
  </si>
  <si>
    <t>【111護境尋根健走暨反毒、節能減碳宣導活動】</t>
  </si>
  <si>
    <t>嘉義縣基督教青年會</t>
  </si>
  <si>
    <t>「詹益樺殉道33週年追思紀念活動」</t>
  </si>
  <si>
    <t>111年5月12日</t>
  </si>
  <si>
    <t>台灣鄉土人文關懷協會</t>
  </si>
  <si>
    <t>「第二屆讓愛傳遞-希望幸福暨節能減碳活動」</t>
  </si>
  <si>
    <t>台灣聚落關懷服務弱勢協會</t>
  </si>
  <si>
    <t>「第二屆讓愛循環傳遞幸福公益表演活動」</t>
  </si>
  <si>
    <t>111年5月13日</t>
  </si>
  <si>
    <t>中華中小企業促進協會</t>
  </si>
  <si>
    <t>「第三屆傳遞愛歡喜樂活居家照顧暨節能減碳活動」</t>
  </si>
  <si>
    <t>苗栗縣想思林長壽協會</t>
  </si>
  <si>
    <t>【預防社區暴力、攜手護家園暨節能減碳活動】</t>
  </si>
  <si>
    <t>111年5月17日</t>
  </si>
  <si>
    <t>雲林縣人文康樂藝術促進會</t>
  </si>
  <si>
    <t>111年薪傳粽情-藝起雲鄉慶端午活動</t>
  </si>
  <si>
    <t>111年5月18日</t>
  </si>
  <si>
    <t>台灣社區棒球協會</t>
  </si>
  <si>
    <t>「2022年中部學生棒球社團春季賽」</t>
  </si>
  <si>
    <t>苗栗縣苑裡鎮舊社社區發展協會</t>
  </si>
  <si>
    <t>「祈福飄香傳承親子情暨節能減碳宣導」</t>
  </si>
  <si>
    <t>雲林縣斗六市體育會</t>
  </si>
  <si>
    <t>「111年防疫新生活-幸福斗六」系列活動</t>
  </si>
  <si>
    <t>中華民國農業機械耕作服務協會聯合會</t>
  </si>
  <si>
    <t>「農業會務法規暨農機安全講座活動」</t>
  </si>
  <si>
    <t>111年6月6日</t>
  </si>
  <si>
    <t>南投縣觀光旅遊發展協會</t>
  </si>
  <si>
    <t>111年端午節包粽製作體驗暨反毒反詐騙節能減碳宣導活動</t>
  </si>
  <si>
    <t>臺灣農業生技學會</t>
  </si>
  <si>
    <t>辦理「境南福安」活動</t>
  </si>
  <si>
    <t>中華龍舜興慈善協會</t>
  </si>
  <si>
    <t>「2022舜天應萬物 興善慧天下」發現台灣之美全國標語海報比賽活動</t>
  </si>
  <si>
    <t>南投縣民俗音樂發展協會</t>
  </si>
  <si>
    <t>第三屆「樂無止境」樂團交流音樂會活動</t>
  </si>
  <si>
    <t>基隆市七堵區六堵社區發展協會</t>
  </si>
  <si>
    <t>「111年中秋月餅製作與分享」活動</t>
  </si>
  <si>
    <t>台灣街頭藝人發展協會</t>
  </si>
  <si>
    <t>「第五屆街頭獻愛心回饋社會公益表演活動」</t>
  </si>
  <si>
    <t>南投縣優貝士得產業市集協會</t>
  </si>
  <si>
    <t>「作伙來做祈緣粿暨反毒反詐騙宣導」</t>
  </si>
  <si>
    <t>台灣生態農業技術育成產經協會</t>
  </si>
  <si>
    <t>「第四屆深耕在地文化關懷社會公益日」</t>
  </si>
  <si>
    <t>台灣創新棒球協會</t>
  </si>
  <si>
    <t>「第三屆素人全壘打大賽」</t>
  </si>
  <si>
    <t>苗栗縣竹南義消協會</t>
  </si>
  <si>
    <t>【防火防災宣導暨友愛大自然全民一起繪活動】</t>
  </si>
  <si>
    <t>財團法人台灣之心文化藝術基金會</t>
  </si>
  <si>
    <t>「親子動手捏陶趣暨節能減碳宣導活動」</t>
  </si>
  <si>
    <t>台灣原住民族部落藝能產業協會</t>
  </si>
  <si>
    <t>第四屆有原相聚 多原愛心 原住民族文化公益表演活動</t>
  </si>
  <si>
    <t>苗栗縣竹南鎮竹興社區發展協會</t>
  </si>
  <si>
    <t>【2022粽情竹興，節能減碳活動】</t>
  </si>
  <si>
    <t>新北市淡水愛鄉協會</t>
  </si>
  <si>
    <t>「111年居家照顧暨環保節能減碳活動」</t>
  </si>
  <si>
    <t>111年5月27日</t>
  </si>
  <si>
    <t>台灣青年數位文化創新協會</t>
  </si>
  <si>
    <t>2022網路訊息戰與國家安全國際論壇</t>
  </si>
  <si>
    <t>111年5月24日</t>
  </si>
  <si>
    <t>中華民國全國商業總會</t>
  </si>
  <si>
    <t>111年度促進商業團體發揮組織功能與維護產業秩序系列活動</t>
  </si>
  <si>
    <t>111年6月2日</t>
  </si>
  <si>
    <t>新北市體育總會</t>
  </si>
  <si>
    <t>「新北市議長盃第十二屆龍舟錦標賽」公益活動</t>
  </si>
  <si>
    <t>桃園市兒童少年保護協會</t>
  </si>
  <si>
    <t>「義捐秀髮 美麗重生暨節能減碳宣導活動」</t>
  </si>
  <si>
    <t>111年6月7日</t>
  </si>
  <si>
    <t>中華娛樂漁船協會</t>
  </si>
  <si>
    <t>「2022布袋漁港觀光活動暨節能減碳」公益活動</t>
  </si>
  <si>
    <t>中華浪漫銀髮族協會</t>
  </si>
  <si>
    <t>第三屆弘揚敬老新風氣 關懷弱勢銀髮族公益表演活動</t>
  </si>
  <si>
    <t>台灣藝術聚落發展協會</t>
  </si>
  <si>
    <t>111年關懷弱勢、原住民族青少年保護、就業安全活動</t>
  </si>
  <si>
    <t>桃園市平鎮社區發展協會</t>
  </si>
  <si>
    <t>「西嶼光影」活動</t>
  </si>
  <si>
    <t>臺南市姐妹連線促進會</t>
  </si>
  <si>
    <t>「111年度舞動人生暨促進社會祥和與發展」活動</t>
  </si>
  <si>
    <t>台灣有愛無礙藝術文化協會</t>
  </si>
  <si>
    <t>「2022讓愛循環公益表演活動」</t>
  </si>
  <si>
    <t>南投縣教育關懷職能發展協會</t>
  </si>
  <si>
    <t>「『老少有氧動滋動』暨反毒反飆車宣導活動」</t>
  </si>
  <si>
    <t>111年6月13日</t>
  </si>
  <si>
    <t>屏東縣馬卡巴嗨文化協會</t>
  </si>
  <si>
    <t>「111年屏東縣都市原住民族文化體驗夏令營活動」</t>
  </si>
  <si>
    <t>基隆市中正區平寮社區發展協會</t>
  </si>
  <si>
    <t>「Tuman2022和平島社靈廟王船祭」活動</t>
  </si>
  <si>
    <t>111年6月16日</t>
  </si>
  <si>
    <t>台灣組織相容免疫基因學會</t>
  </si>
  <si>
    <t>「2022亞太移植免疫基因暨輸血國際研討會」</t>
  </si>
  <si>
    <t>臺南市新營區王公社區發展協會</t>
  </si>
  <si>
    <t>「中秋聯歡晚會暨性別平等宣導」活動</t>
  </si>
  <si>
    <t>111年6月22日</t>
  </si>
  <si>
    <t>台中市聖羅蘭國際同濟會</t>
  </si>
  <si>
    <t>同舟共濟．親子童心派對活動</t>
  </si>
  <si>
    <t>111年6月1日</t>
  </si>
  <si>
    <t>南投縣竹山鎮四季早泳會</t>
  </si>
  <si>
    <t>「2022樂活愛地球節能減碳暨反毒反飆車健康講座宣導活動」</t>
  </si>
  <si>
    <t>111年6月17日</t>
  </si>
  <si>
    <t>南投縣創新創業協會</t>
  </si>
  <si>
    <t>「創業講座暨反毒、反飆車宣導」活動</t>
  </si>
  <si>
    <t>111年6月21日</t>
  </si>
  <si>
    <t>中華人文藝術美學關懷聯合會</t>
  </si>
  <si>
    <t>「第四屆傳遞人文藝術 分享愛公益周末日」活動</t>
  </si>
  <si>
    <t>中華民國龍獅藝陣協會</t>
  </si>
  <si>
    <t>「第四屆發揚中華民俗文化 關懷社會弱勢公益活動」</t>
  </si>
  <si>
    <t>苗栗縣竹南愛鄉協會</t>
  </si>
  <si>
    <t>【111年反毒、反飆車、政令宣導活動】</t>
  </si>
  <si>
    <t>台南市安南區布袋社區發展協會</t>
  </si>
  <si>
    <t>「第十三屆布袋嘴寮代天府文化祭」</t>
  </si>
  <si>
    <t>苗栗縣國際愛動野人交流協會</t>
  </si>
  <si>
    <t>【綻放陽光 讓愛走動活動】</t>
  </si>
  <si>
    <t>111年6月28日</t>
  </si>
  <si>
    <t>桃園市民俗教育協會</t>
  </si>
  <si>
    <t>『桃園市111年薪傳盃龍獅鼓藝錦標賽暨節能減碳節約用水用電家暴防治宣導』</t>
  </si>
  <si>
    <t>苗栗縣無障礙關懷協會</t>
  </si>
  <si>
    <t>【111年度身心障礙者權利公約教育訓練及中秋送愛暨節能減碳宣導】</t>
  </si>
  <si>
    <t>中國自然道藏傳承十三主公會</t>
  </si>
  <si>
    <t>【藝陣踩街祈福繞境暨節能減碳宣導活動】</t>
  </si>
  <si>
    <t>111年6月27日</t>
  </si>
  <si>
    <t>中華民國全國工業總會</t>
  </si>
  <si>
    <t>辦理「111年工礦團體優良理監事選拔」</t>
  </si>
  <si>
    <t>屬111年度預算補助案</t>
  </si>
  <si>
    <t>內政部地政司  小計</t>
  </si>
  <si>
    <t>財團法人中小企業信用保證基金</t>
  </si>
  <si>
    <t>110年第4季地政士及不動產估價師「內政部對受嚴重特殊傳染性肺炎影響發生營運困難事業紓困貸款信用保證」之保證手續費</t>
  </si>
  <si>
    <t>111年第1季地政士及不動產估價師「內政部對受嚴重特殊傳染性肺炎影響發生營運困難事業紓困貸款信用保證」之保證手續費</t>
  </si>
  <si>
    <t>111年5月11日</t>
  </si>
  <si>
    <t>內政部(地政司)</t>
  </si>
  <si>
    <t>桃園市八德國際青年商會</t>
  </si>
  <si>
    <t>桃園市劇場藝術聯盟</t>
  </si>
  <si>
    <t>客家戲劇「團圓」</t>
  </si>
  <si>
    <t>2022年池府王爺祈安天香神火祈天禳瘟活動</t>
  </si>
  <si>
    <t>111年6月8日</t>
  </si>
  <si>
    <t>桃園市陳炳團慈善聯盟</t>
  </si>
  <si>
    <t>性別向度與現代婚禮儀式之內涵</t>
  </si>
  <si>
    <t>111年6月30日</t>
  </si>
  <si>
    <t>宜蘭縣頭城鎮順天府池府王爺廟</t>
  </si>
  <si>
    <t>111年4月29日</t>
  </si>
  <si>
    <t>補助地方政府辦理嚴重特殊傳染性肺炎居家檢疫服務措施所需經費（111年3月）</t>
  </si>
  <si>
    <t>補助地方政府辦理嚴重特殊傳染性肺炎居家檢疫服務措施所需經費（111年4月）</t>
  </si>
  <si>
    <t>111年6月15日</t>
  </si>
  <si>
    <t>111年5月20日</t>
  </si>
  <si>
    <t>111年4月19日</t>
  </si>
  <si>
    <t>補助地方政府辦理嚴重特殊傳染性肺炎居家檢疫服務措施所需經費（111年5月）</t>
  </si>
  <si>
    <t>111年4月8日</t>
  </si>
  <si>
    <t>111年5月23日</t>
  </si>
  <si>
    <t>111年6月23日</t>
  </si>
  <si>
    <t>連江縣</t>
  </si>
  <si>
    <t>連江縣政府</t>
  </si>
  <si>
    <t>111年5月5日</t>
  </si>
  <si>
    <t>111年5月30日</t>
  </si>
  <si>
    <t>第1季</t>
  </si>
  <si>
    <t>中華民國各界慶祝111年國慶籌備委員會</t>
  </si>
  <si>
    <t>補助中華民國各界慶祝111年國慶籌備委員會辦理國慶活動相關業務</t>
  </si>
  <si>
    <t>台灣宗教與社會協會</t>
  </si>
  <si>
    <t>中華心智圖協會</t>
  </si>
  <si>
    <t>孝道「心」文化</t>
  </si>
  <si>
    <t>111年7月5日</t>
  </si>
  <si>
    <t>財團法人高雄市鼓壽宮</t>
  </si>
  <si>
    <t>大港埔鼓壽宮壬寅年【媽祖四方來 府城來會香】禳疫祈福繞境暨大埔文化節</t>
  </si>
  <si>
    <t>111年7月19日</t>
  </si>
  <si>
    <t>桃園市平鎮廣玄宮</t>
  </si>
  <si>
    <t>宗教信仰本土化 宗教文化國際化</t>
  </si>
  <si>
    <t>111年7月25日</t>
  </si>
  <si>
    <t>受天宮</t>
  </si>
  <si>
    <t>玄天有愛，語言無礙</t>
  </si>
  <si>
    <t>中華佛寺協會</t>
  </si>
  <si>
    <t>「新世代佛教發展的利他精神與多元學習」學術研討會</t>
  </si>
  <si>
    <t>南華大學</t>
  </si>
  <si>
    <t>2022「宗教文化與性別平等」研討會</t>
  </si>
  <si>
    <t>正覺寺</t>
  </si>
  <si>
    <t>觀音大士佛誕暨中華民國111年竹山大士爺文化祭</t>
  </si>
  <si>
    <t>111年7月27日</t>
  </si>
  <si>
    <t>中國政治學會</t>
  </si>
  <si>
    <t>2022年中國政治學會年會暨國際學術研討會－全球政經脫鉤趨勢下的公共治理、國際關係與風險分散策略</t>
  </si>
  <si>
    <t>111年8月8日</t>
  </si>
  <si>
    <t>社團法人中華關聖文化世界弘揚協會</t>
  </si>
  <si>
    <t>全台教化宮廟信仰暨學術文化課程</t>
  </si>
  <si>
    <t>111年9月13日</t>
  </si>
  <si>
    <t>中國地方自治學會</t>
  </si>
  <si>
    <t>2022選後地方發展國際學術研討會</t>
  </si>
  <si>
    <t>111年9月23日</t>
  </si>
  <si>
    <t>補助111年第2季地政士及不動產估價師「內政部對受嚴重特殊傳染性肺炎影響發生營運困難事業紓困貸款信用保證」之保證手續費</t>
  </si>
  <si>
    <t>111年8月1日</t>
  </si>
  <si>
    <t>臺北市</t>
  </si>
  <si>
    <t>中華民國地圖學會</t>
  </si>
  <si>
    <t>第二十二屆地圖學術研討會</t>
  </si>
  <si>
    <t>111年8月11日</t>
  </si>
  <si>
    <t>中華民國測地學會</t>
  </si>
  <si>
    <t>2022年中華民國測地學術研討會</t>
  </si>
  <si>
    <t>台灣地理資訊學會</t>
  </si>
  <si>
    <t>2022國土測繪圖資GIS競賽</t>
  </si>
  <si>
    <t>111年8月26日</t>
  </si>
  <si>
    <t>羅東鎮公所</t>
  </si>
  <si>
    <t>公共造產補助計畫</t>
  </si>
  <si>
    <t>111年8月5日</t>
  </si>
  <si>
    <t>通霄鎮公所</t>
  </si>
  <si>
    <t>埔里鎮公所</t>
  </si>
  <si>
    <t>朴子市公所</t>
  </si>
  <si>
    <t>琉球鄉公所</t>
  </si>
  <si>
    <t>七美鄉公所</t>
  </si>
  <si>
    <t>110年3月18日
111年5月13日</t>
  </si>
  <si>
    <t>110年3月18日
111年1月12日</t>
  </si>
  <si>
    <t>1.110年第1季核定補助2,800萬元，列111年第1季補助。
2.第1季（111年1月12日）補助420萬元</t>
  </si>
  <si>
    <t>111年8月11日</t>
  </si>
  <si>
    <t>1</t>
  </si>
  <si>
    <t>2</t>
  </si>
  <si>
    <t>3</t>
  </si>
  <si>
    <t>4</t>
  </si>
  <si>
    <t>5</t>
  </si>
  <si>
    <t>補助地方政府辦理嚴重特殊傳染性肺炎居家檢疫服務措施所需經費（補發111年1月及2月）</t>
  </si>
  <si>
    <t>111年8月3日</t>
  </si>
  <si>
    <t>6</t>
  </si>
  <si>
    <t>7</t>
  </si>
  <si>
    <t>8</t>
  </si>
  <si>
    <t>111年7月11日</t>
  </si>
  <si>
    <t>9</t>
  </si>
  <si>
    <t>補助地方政府辦理嚴重特殊傳染性肺炎居家檢疫服務措施所需經費（111年6月1日至14日）</t>
  </si>
  <si>
    <t>10</t>
  </si>
  <si>
    <t>補助地方政府辦理嚴重特殊傳染性肺炎居家檢疫服務措施所需經費（111年6月15日至30日）</t>
  </si>
  <si>
    <t>11</t>
  </si>
  <si>
    <t>補助地方政府辦理嚴重特殊傳染性肺炎居家檢疫服務措施所需經費（111年7月）</t>
  </si>
  <si>
    <t>111年8月31日</t>
  </si>
  <si>
    <t>12</t>
  </si>
  <si>
    <t>補助地方政府辦理嚴重特殊傳染性肺炎居家檢疫服務措施所需經費（111年8月）</t>
  </si>
  <si>
    <t>111年9月29日</t>
  </si>
  <si>
    <t>13</t>
  </si>
  <si>
    <t>14</t>
  </si>
  <si>
    <t>15</t>
  </si>
  <si>
    <t>16</t>
  </si>
  <si>
    <t>17</t>
  </si>
  <si>
    <t>111年8月4日</t>
  </si>
  <si>
    <t>18</t>
  </si>
  <si>
    <t>111年8月18日</t>
  </si>
  <si>
    <t>19</t>
  </si>
  <si>
    <t>111年8月24日</t>
  </si>
  <si>
    <t>20</t>
  </si>
  <si>
    <t>21</t>
  </si>
  <si>
    <t>111年9月14日</t>
  </si>
  <si>
    <t>22</t>
  </si>
  <si>
    <t>111年9月26日</t>
  </si>
  <si>
    <t>23</t>
  </si>
  <si>
    <t>24</t>
  </si>
  <si>
    <t>25</t>
  </si>
  <si>
    <t>26</t>
  </si>
  <si>
    <t>27</t>
  </si>
  <si>
    <t>28</t>
  </si>
  <si>
    <t>29</t>
  </si>
  <si>
    <t>30</t>
  </si>
  <si>
    <t>111年9月5日</t>
  </si>
  <si>
    <t>31</t>
  </si>
  <si>
    <t>111年9月22日</t>
  </si>
  <si>
    <t>32</t>
  </si>
  <si>
    <t>33</t>
  </si>
  <si>
    <t>111年9月28日</t>
  </si>
  <si>
    <t>34</t>
  </si>
  <si>
    <t>35</t>
  </si>
  <si>
    <t>36</t>
  </si>
  <si>
    <t>37</t>
  </si>
  <si>
    <t>38</t>
  </si>
  <si>
    <t>39</t>
  </si>
  <si>
    <t>40</t>
  </si>
  <si>
    <t>41</t>
  </si>
  <si>
    <t>42</t>
  </si>
  <si>
    <t>43</t>
  </si>
  <si>
    <t>44</t>
  </si>
  <si>
    <t>45</t>
  </si>
  <si>
    <t>46</t>
  </si>
  <si>
    <t>47</t>
  </si>
  <si>
    <t>48</t>
  </si>
  <si>
    <t>49</t>
  </si>
  <si>
    <t>50</t>
  </si>
  <si>
    <t>51</t>
  </si>
  <si>
    <t>52</t>
  </si>
  <si>
    <t>53</t>
  </si>
  <si>
    <t>111年8月16日</t>
  </si>
  <si>
    <t>54</t>
  </si>
  <si>
    <t>55</t>
  </si>
  <si>
    <t>56</t>
  </si>
  <si>
    <t>111年9月2日</t>
  </si>
  <si>
    <t>57</t>
  </si>
  <si>
    <t>58</t>
  </si>
  <si>
    <t>59</t>
  </si>
  <si>
    <t>60</t>
  </si>
  <si>
    <t>61</t>
  </si>
  <si>
    <t>62</t>
  </si>
  <si>
    <t>63</t>
  </si>
  <si>
    <t>111年7月20日</t>
  </si>
  <si>
    <t>64</t>
  </si>
  <si>
    <t>65</t>
  </si>
  <si>
    <t>111年8月10日</t>
  </si>
  <si>
    <t>66</t>
  </si>
  <si>
    <t>111年9月15日</t>
  </si>
  <si>
    <t>67</t>
  </si>
  <si>
    <t>68</t>
  </si>
  <si>
    <t>69</t>
  </si>
  <si>
    <t>70</t>
  </si>
  <si>
    <t>71</t>
  </si>
  <si>
    <t>72</t>
  </si>
  <si>
    <t>73</t>
  </si>
  <si>
    <t>74</t>
  </si>
  <si>
    <t>75</t>
  </si>
  <si>
    <t>111年7月1日</t>
  </si>
  <si>
    <t>76</t>
  </si>
  <si>
    <t>77</t>
  </si>
  <si>
    <t>78</t>
  </si>
  <si>
    <t>79</t>
  </si>
  <si>
    <t>80</t>
  </si>
  <si>
    <t>81</t>
  </si>
  <si>
    <t>82</t>
  </si>
  <si>
    <t>111年8月19日</t>
  </si>
  <si>
    <t>83</t>
  </si>
  <si>
    <t>84</t>
  </si>
  <si>
    <t>85</t>
  </si>
  <si>
    <t>86</t>
  </si>
  <si>
    <t>87</t>
  </si>
  <si>
    <t>88</t>
  </si>
  <si>
    <t>89</t>
  </si>
  <si>
    <t>90</t>
  </si>
  <si>
    <t>91</t>
  </si>
  <si>
    <t>92</t>
  </si>
  <si>
    <t>93</t>
  </si>
  <si>
    <t>94</t>
  </si>
  <si>
    <t>95</t>
  </si>
  <si>
    <t>111年9月1日</t>
  </si>
  <si>
    <t>96</t>
  </si>
  <si>
    <t>97</t>
  </si>
  <si>
    <t>98</t>
  </si>
  <si>
    <t>99</t>
  </si>
  <si>
    <t>100</t>
  </si>
  <si>
    <t>101</t>
  </si>
  <si>
    <t>102</t>
  </si>
  <si>
    <t>103</t>
  </si>
  <si>
    <t>104</t>
  </si>
  <si>
    <t>105</t>
  </si>
  <si>
    <t>106</t>
  </si>
  <si>
    <t>107</t>
  </si>
  <si>
    <t>108</t>
  </si>
  <si>
    <t>109</t>
  </si>
  <si>
    <t>110</t>
  </si>
  <si>
    <t>111</t>
  </si>
  <si>
    <t>112</t>
  </si>
  <si>
    <t>113</t>
  </si>
  <si>
    <t>111年9月21日</t>
  </si>
  <si>
    <t>114</t>
  </si>
  <si>
    <t>115</t>
  </si>
  <si>
    <t>116</t>
  </si>
  <si>
    <t>117</t>
  </si>
  <si>
    <t>118</t>
  </si>
  <si>
    <t>119</t>
  </si>
  <si>
    <t>120</t>
  </si>
  <si>
    <t>121</t>
  </si>
  <si>
    <t>122</t>
  </si>
  <si>
    <t>123</t>
  </si>
  <si>
    <t>124</t>
  </si>
  <si>
    <t>125</t>
  </si>
  <si>
    <t>126</t>
  </si>
  <si>
    <t>127</t>
  </si>
  <si>
    <t>128</t>
  </si>
  <si>
    <t>129</t>
  </si>
  <si>
    <t>130</t>
  </si>
  <si>
    <t>131</t>
  </si>
  <si>
    <t>132</t>
  </si>
  <si>
    <t>133</t>
  </si>
  <si>
    <t>111年8月22日</t>
  </si>
  <si>
    <t>134</t>
  </si>
  <si>
    <t>135</t>
  </si>
  <si>
    <t>136</t>
  </si>
  <si>
    <t>137</t>
  </si>
  <si>
    <t>138</t>
  </si>
  <si>
    <t>139</t>
  </si>
  <si>
    <t>140</t>
  </si>
  <si>
    <t>141</t>
  </si>
  <si>
    <t>111年8月23日</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</si>
  <si>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</si>
  <si>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</si>
  <si>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</si>
  <si>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</si>
  <si>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</si>
  <si>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</si>
  <si>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</si>
  <si>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</si>
  <si>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</si>
  <si>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</si>
  <si>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</si>
  <si>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</si>
  <si>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</si>
  <si>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</si>
  <si>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</si>
  <si>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</si>
  <si>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</si>
  <si>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</si>
  <si>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</si>
  <si>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</si>
  <si>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</si>
  <si>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</si>
  <si>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</si>
  <si>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</si>
  <si>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</si>
  <si>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</si>
  <si>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</si>
  <si>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補助地方政府辦理嚴重特殊傳染性肺炎居家檢疫服務措施所需經費（111年6月）</t>
  </si>
  <si>
    <t>111年7月26日</t>
  </si>
  <si>
    <t>169</t>
  </si>
  <si>
    <t>170</t>
  </si>
  <si>
    <t>111年9月20日</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</si>
  <si>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</si>
  <si>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</si>
  <si>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</si>
  <si>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</si>
  <si>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</si>
  <si>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</si>
  <si>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</si>
  <si>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</si>
  <si>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</si>
  <si>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</si>
  <si>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</si>
  <si>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</si>
  <si>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</si>
  <si>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</si>
  <si>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</si>
  <si>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</si>
  <si>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</si>
  <si>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</si>
  <si>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</si>
  <si>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</si>
  <si>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</si>
  <si>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</si>
  <si>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</si>
  <si>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</si>
  <si>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</si>
  <si>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111年9月8日</t>
  </si>
  <si>
    <t>196</t>
  </si>
  <si>
    <t>197</t>
  </si>
  <si>
    <t>198</t>
  </si>
  <si>
    <t>199</t>
  </si>
  <si>
    <t>200</t>
  </si>
  <si>
    <t>201</t>
  </si>
  <si>
    <t>202</t>
  </si>
  <si>
    <t>203</t>
  </si>
  <si>
    <t>204</t>
  </si>
  <si>
    <t>205</t>
  </si>
  <si>
    <t>206</t>
  </si>
  <si>
    <t>1.110年第1季核定補助2,400萬，列111年第1季補助。
2.111年第2季（111年5月13日）核定補助2,000萬，預算分配於113年第1季。</t>
  </si>
  <si>
    <t>雲林縣東勢鄉東北社區發展協會</t>
  </si>
  <si>
    <t>111年7月8日</t>
  </si>
  <si>
    <t>新北市樹林區關懷原住民婦女福利協進會</t>
  </si>
  <si>
    <t>第六屆原住民族聯合捕魚祭暨反毒及政令宣導活動</t>
  </si>
  <si>
    <t>中華美型創藝創業發展協會</t>
  </si>
  <si>
    <t>『讓愛循環健康樂活居家照顧活動暨節能減碳』</t>
  </si>
  <si>
    <t>中華盆栽作家協會</t>
  </si>
  <si>
    <t>「111年度中華盆栽作風展」</t>
  </si>
  <si>
    <t>111年7月14日</t>
  </si>
  <si>
    <t>彰化縣社頭鄉美雅社區發展協會</t>
  </si>
  <si>
    <t>「2022織襪芭樂文化節」</t>
  </si>
  <si>
    <t>111年7月18日</t>
  </si>
  <si>
    <t>台灣獄政工作權益促進會</t>
  </si>
  <si>
    <t>2022年第二屆
遇見獄見幸福暨法令宣導活動</t>
  </si>
  <si>
    <t>111年7月21日</t>
  </si>
  <si>
    <t>臺中市東寶民俗促進協會</t>
  </si>
  <si>
    <t>潭子區東寶里慶祝中秋祈福嘉年華晚會</t>
  </si>
  <si>
    <t>台灣原住民愛加倍文教關懷協會</t>
  </si>
  <si>
    <t>「原住民族青少年保護、就業安全、樂舞歌謠藝文暨節能減碳活動」</t>
  </si>
  <si>
    <t>桃園市永約豐盛生命協會</t>
  </si>
  <si>
    <t>「原住民族文化親子教育暨戶外原音饗宴」</t>
  </si>
  <si>
    <t>臺南市雅雅歌唱服務協進會</t>
  </si>
  <si>
    <t>『88感恩有愛暨社區全民防疫宣導』活動</t>
  </si>
  <si>
    <t>高雄市易牙廚藝學會</t>
  </si>
  <si>
    <t>「第25屆全國美食文化大展」</t>
  </si>
  <si>
    <t>雲林縣愛無礙協會</t>
  </si>
  <si>
    <t>「111年疫情送暖 攜手傳愛」</t>
  </si>
  <si>
    <t>111年7月28日</t>
  </si>
  <si>
    <t>中華民國原住民及視障者就業發展協會</t>
  </si>
  <si>
    <t>「《原來我們都視一樣》2022年第二屆原住民族聯合文化活動」</t>
  </si>
  <si>
    <t>台南市學甲區一秀社區發展協會</t>
  </si>
  <si>
    <t>「111年中秋節聯歡活動」</t>
  </si>
  <si>
    <t>111年7月12日</t>
  </si>
  <si>
    <t>臺中市產業創新協會</t>
  </si>
  <si>
    <t>111年度合作社及人民團體經營、實務運作暨最新發展趨勢研討會</t>
  </si>
  <si>
    <t>基隆市黃姓宗親會</t>
  </si>
  <si>
    <t>2022壬寅年168雞籠中元祭</t>
  </si>
  <si>
    <t>臺中市后里區公館社區發展協會</t>
  </si>
  <si>
    <t>「中元普渡祈福暨反飆車、酒駕及反毒宣導活動」</t>
  </si>
  <si>
    <t>中華民國輪椅體育運動舞蹈協會</t>
  </si>
  <si>
    <t>111年雲林縣社福盃輪椅舞蹈全國公開賽暨國際賽事國家代表隊遴選競賽</t>
  </si>
  <si>
    <t>財團法人新北市台灣藝術創生文化基金會</t>
  </si>
  <si>
    <t>「我的MaˇMaˊ是礦工-MaMa Aku Misikidong Gnai」攝影展</t>
  </si>
  <si>
    <t>花蓮縣吉安鄉Lidaw部落文化發展協會</t>
  </si>
  <si>
    <t>「花蓮縣吉安鄉阿美族東昌村Lidaw部落船祭(paluna)儀式活動」</t>
  </si>
  <si>
    <t>台南市新化區豐榮社區發展協會</t>
  </si>
  <si>
    <t>「111年度節能減碳宣導暨親子健行活動」</t>
  </si>
  <si>
    <t>財團法人高雄市橄欖枝基金會</t>
  </si>
  <si>
    <t>《2022高雄樂活節》親子藝文公益活動</t>
  </si>
  <si>
    <t>彰化縣樂活獅子會</t>
  </si>
  <si>
    <t>「2022彰化縣社頭樂活獅子會反毒、反霸凌、反飆車公益演唱會活動」</t>
  </si>
  <si>
    <t>『關懷弱勢-從心開始』</t>
  </si>
  <si>
    <t>中華鄉村農業協會</t>
  </si>
  <si>
    <t>「111年農藝樂活居家照顧公益活動」</t>
  </si>
  <si>
    <t>中華經典與時代價值學會</t>
  </si>
  <si>
    <t>「111年用愛陪伴居家照顧公益活動」</t>
  </si>
  <si>
    <t>111年8月9日</t>
  </si>
  <si>
    <t>台灣中華儒學總會</t>
  </si>
  <si>
    <t>「2022關懷銀髮居家照顧公益活動」</t>
  </si>
  <si>
    <t>雲林縣虎尾鎮西屯社區發展協會</t>
  </si>
  <si>
    <t>「111年度宗教民俗藝術文化季威神護國 疫除民安演唱會活動」</t>
  </si>
  <si>
    <t>111年8月26日</t>
  </si>
  <si>
    <t>台灣公益團體自律聯盟</t>
  </si>
  <si>
    <t>111年數位時代下的公益現況研討會暨全國性社會團體公益貢獻獎及績優職業團體表揚大會</t>
  </si>
  <si>
    <t>台灣職工教育和職業培訓協會</t>
  </si>
  <si>
    <t>「2022讓愛飛揚居家照顧公益活動」</t>
  </si>
  <si>
    <t>雲林縣麥寮鄉老人會</t>
  </si>
  <si>
    <t>「111年度長青樂齡期中成果展活動」</t>
  </si>
  <si>
    <t>苗栗縣社教關愛協會</t>
  </si>
  <si>
    <t>【白沙屯海庄二甲子文化慶典推動系列~海庄文化記憶】</t>
  </si>
  <si>
    <t>基隆市新豐愛鄉協會</t>
  </si>
  <si>
    <t>「111年新豐愛鄉協會中秋節關懷弱勢暨宣導活動」</t>
  </si>
  <si>
    <t>中華民國青少年體育協會</t>
  </si>
  <si>
    <t>「111年嘉義縣偏鄉體育發展計畫」活動</t>
  </si>
  <si>
    <t>臺灣舞蹈藝術交流協會</t>
  </si>
  <si>
    <t>「111年臺中市潭子區巡迴校園藝術推廣活動-舞彩繽紛」</t>
  </si>
  <si>
    <t>台南市</t>
  </si>
  <si>
    <t>台南市南區大恩社區發展協會</t>
  </si>
  <si>
    <t>「大恩中秋慶團圓民俗活動」</t>
  </si>
  <si>
    <t>中華民國全國庇護工場聯合總會</t>
  </si>
  <si>
    <t>「關愛庇護兒童」活動</t>
  </si>
  <si>
    <t>屏東縣屏東市朝天文化技藝協會</t>
  </si>
  <si>
    <t>巡安護境朝成媽陪伴阮文化祭祀活動</t>
  </si>
  <si>
    <t>台南市東區虎尾社區發展協會</t>
  </si>
  <si>
    <t>「虎尾社區文化季」</t>
  </si>
  <si>
    <t>中華民國資深青商總會</t>
  </si>
  <si>
    <t>「第26屆全球中華文化藝術薪傳獎」</t>
  </si>
  <si>
    <t>111年8月29日</t>
  </si>
  <si>
    <t>財團法人人工智慧法律國際研究基金會</t>
  </si>
  <si>
    <t>「2021第五屆人工智慧與法律國際學術研討會-一場AI與法律的國際思辨：智慧金融之法律衝擊」活動</t>
  </si>
  <si>
    <t>中華民國表揚好人好事運動協會</t>
  </si>
  <si>
    <t>111年表揚全國好人好事代表『八德獎』頒獎典禮系列活動</t>
  </si>
  <si>
    <t>臺北市士林區岩山社區發展協會</t>
  </si>
  <si>
    <t>111年芝山巖四角頭慶讚中元關閉窀穸活動</t>
  </si>
  <si>
    <t>中華民國消防員工作權益促進協會</t>
  </si>
  <si>
    <t>「2022第一屆消防權益暨法令宣導活動」</t>
  </si>
  <si>
    <t>彰化縣果菜市場歌唱協會</t>
  </si>
  <si>
    <t>「2022年第九屆果菜市場盃」歌唱比賽暨公益活動</t>
  </si>
  <si>
    <t>111年9月6日</t>
  </si>
  <si>
    <t>台灣巧聖荷葉爐公仙師文化協會</t>
  </si>
  <si>
    <t>「111年全國巧聖仙師文化季活動會師在花蓮」</t>
  </si>
  <si>
    <t>臺中市潭子區東寶社區發展協會</t>
  </si>
  <si>
    <t>「東寶社區關懷據點成果展暨慶祝中秋晚會活動」</t>
  </si>
  <si>
    <t>南投縣名人歌唱協會</t>
  </si>
  <si>
    <t>疫起守護台灣-名人療癒音樂會「重陽敬老暨反毒反飆車」宣導活動</t>
  </si>
  <si>
    <t>中華民國民俗文化關懷協會</t>
  </si>
  <si>
    <t>「鬥陣來反毒 校園教育及藝術推廣活動」</t>
  </si>
  <si>
    <t>新北市客家藝文協會</t>
  </si>
  <si>
    <t>「客家歌謠、弦鼓、北管八音、舞蹈研習活動」</t>
  </si>
  <si>
    <t>新北市協天大自然關懷推廣協會</t>
  </si>
  <si>
    <t>「生態保護研習活動」</t>
  </si>
  <si>
    <t>嘉義縣三育儲蓄互助社</t>
  </si>
  <si>
    <t>中華民國儲蓄互助協會嘉義區會2022年慶祝國際儲蓄互助社節活動</t>
  </si>
  <si>
    <t>有限責任臺中市友善住宅公用合作社</t>
  </si>
  <si>
    <t>田園城市中的合作互住好生活工作坊</t>
  </si>
  <si>
    <t>有限責任台灣清水溪茶葉生產合作社</t>
  </si>
  <si>
    <t>加工廠租金</t>
  </si>
  <si>
    <t>中華民國儲蓄互助協會花蓮區會慶祝2022年國際儲蓄互助社節-健走淨山暨原住民部落文化展演活動</t>
  </si>
  <si>
    <t>111年7月15日</t>
  </si>
  <si>
    <t>桃園市信義儲蓄互助社</t>
  </si>
  <si>
    <t>有限責任中華民國簡單農農產運銷合作社</t>
  </si>
  <si>
    <t>彰化縣愛助儲蓄互助社</t>
  </si>
  <si>
    <t>中華民國儲蓄互助協會彰化區會慶祝2022年國際儲蓄互助社節暨彰化縣愛助儲蓄互助社50周年慶活動</t>
  </si>
  <si>
    <t>社區大學全國促進會</t>
  </si>
  <si>
    <t>2022年社區大學合作事業推廣教育計畫</t>
  </si>
  <si>
    <t>111年9月19日</t>
  </si>
  <si>
    <t>有限責任台灣海口農糧生產合作社</t>
  </si>
  <si>
    <t>111年儲蓄互助社運動推廣參訪暨交流座談活動計畫</t>
  </si>
  <si>
    <t>有限責任台灣綠主張綠電生產合作社</t>
  </si>
  <si>
    <t>能源轉型發動機-公民電廠的機會和挑戰</t>
  </si>
  <si>
    <t>111年度合作社貸款利息補助</t>
  </si>
  <si>
    <t>高雄市心家長協會</t>
  </si>
  <si>
    <t>「2022合作教育走進社區工作坊」</t>
  </si>
  <si>
    <t>111年9月30日</t>
  </si>
  <si>
    <t>高雄市群愛儲蓄互助社</t>
  </si>
  <si>
    <t>中華民國儲蓄互助協會高雄區會慶祝2022年國際儲蓄互助社節活動</t>
  </si>
  <si>
    <t>111年7月6日</t>
  </si>
  <si>
    <t>臺南市進豐儲蓄互助社</t>
  </si>
  <si>
    <t>中華民國儲蓄互助協會台南區會慶祝2022年國際儲蓄互助社節</t>
  </si>
  <si>
    <t>台東縣聖光儲蓄互助社</t>
  </si>
  <si>
    <t>中華民國儲蓄互助協會台東區會慶祝2022年國際儲蓄互助社節節能減碳淨村健走暨原住民部落產業推廣活動</t>
  </si>
  <si>
    <t>南投縣敬宗儲蓄互助社</t>
  </si>
  <si>
    <t>中華民國儲蓄互助協會南投區會慶祝2022年國際儲蓄互助社節活動</t>
  </si>
  <si>
    <t>111年7月13日</t>
  </si>
  <si>
    <t>宜蘭縣蘭陽儲蓄互助社</t>
  </si>
  <si>
    <t>中華民國儲蓄互助協會宜蘭區會慶祝2022年國際儲蓄互助社節暨儲蓄互助社功能宣導活動</t>
  </si>
  <si>
    <t>111年7月22日</t>
  </si>
  <si>
    <t>雲林縣上智儲蓄互助社</t>
  </si>
  <si>
    <t>中華民國儲蓄互助協會雲林區會慶祝2022年國際儲蓄互助社節活動暨上智儲蓄互助社創社四十三週年聯合社區聯誼活動</t>
  </si>
  <si>
    <t>高雄市基督教女青年會</t>
  </si>
  <si>
    <t>2022年愛的盼望與復甦跨世代與宗教對話復活節活動</t>
  </si>
  <si>
    <t>111年3月23日</t>
  </si>
  <si>
    <t>1.第1季核定6,000元。
2.第2季自請撤案(111.06.15台內民字第1110032250號)</t>
  </si>
  <si>
    <t>天后宮</t>
  </si>
  <si>
    <t>2022長治鄉天后宮暨忠勇公遶境祈福活動</t>
  </si>
  <si>
    <t>第2季</t>
  </si>
  <si>
    <t xml:space="preserve">
明心開悟：惠能祖師-第5屆正信佛教與當代社會廟學論壇
</t>
  </si>
  <si>
    <t>第3季</t>
  </si>
  <si>
    <t>台北市仰德扶輪社</t>
  </si>
  <si>
    <t>國際扶輪3521地區2022-23年度國際成年禮活動</t>
  </si>
  <si>
    <t>111年11月11日</t>
  </si>
  <si>
    <t>第4季</t>
  </si>
  <si>
    <t>中華道教慈明弘道協會</t>
  </si>
  <si>
    <t>九天玄女聖姆道教文化專題學術演講</t>
  </si>
  <si>
    <t>111年10月13日</t>
  </si>
  <si>
    <t>財團法人聖嚴教育基金會</t>
  </si>
  <si>
    <t>第八屆近現代漢傳佛教論壇—近現代漢傳佛教研究的回顧與前瞻</t>
  </si>
  <si>
    <t>111年10月26日</t>
  </si>
  <si>
    <t>有限責任台灣友善書業供給合作社</t>
  </si>
  <si>
    <t>臺中市紫受慈善功德會</t>
  </si>
  <si>
    <t>宜蘭縣頭城鎮中元祭典協會</t>
  </si>
  <si>
    <t>「2022年頭城搶孤民俗文化活動」</t>
  </si>
  <si>
    <t>111年10月19日</t>
  </si>
  <si>
    <t>111年10月18日</t>
  </si>
  <si>
    <t>合作刊物與合作出版品出版計畫</t>
  </si>
  <si>
    <t>111年12月26日</t>
  </si>
  <si>
    <t>有限責任臺南市楠西福農果菜運銷合作社</t>
  </si>
  <si>
    <t>承租集貨包裝場地</t>
  </si>
  <si>
    <t>111年12月14日</t>
  </si>
  <si>
    <t>保證責任雲林縣後庄果菜生產合作社</t>
  </si>
  <si>
    <t>111年12月2日</t>
  </si>
  <si>
    <t>有限責任新竹縣馬武督咖啡生產合作社</t>
  </si>
  <si>
    <t>111年12月1日</t>
  </si>
  <si>
    <t>保證責任雲林縣斗六果菜生產合作社</t>
  </si>
  <si>
    <t>保證責任雲林縣平和果菜生產合作社</t>
  </si>
  <si>
    <t>111年11月24日</t>
  </si>
  <si>
    <t>111年11月23日</t>
  </si>
  <si>
    <t>有限責任嘉義縣酪霖果菜生產合作社</t>
  </si>
  <si>
    <t>111年11月22日</t>
  </si>
  <si>
    <t>保證責任嘉義縣中坑蔬果生產合作社</t>
  </si>
  <si>
    <t>111年11月21日</t>
  </si>
  <si>
    <t>保證責任屏東縣寶島南方蔬果生產合作社</t>
  </si>
  <si>
    <t>健全經營管理計畫</t>
  </si>
  <si>
    <t>111年11月18日</t>
  </si>
  <si>
    <t>保證責任雲林縣太和果菜生產合作社</t>
  </si>
  <si>
    <t>保證責任彰化縣好果多果菜生產合作社</t>
  </si>
  <si>
    <t>有限責任雲林縣本村物產生產合作社</t>
  </si>
  <si>
    <t>合作社開辦物產小舖</t>
  </si>
  <si>
    <t>有限責任台東縣山漾蔬果運銷合作社</t>
  </si>
  <si>
    <t>健全合作社經營發展暨地方創生</t>
  </si>
  <si>
    <t>111年11月15日</t>
  </si>
  <si>
    <t>保證責任彰化縣澤達果菜生產合作社</t>
  </si>
  <si>
    <t>111年11月14日</t>
  </si>
  <si>
    <t>有限責任高雄市友緣照顧勞動合作社</t>
  </si>
  <si>
    <t>111年10月28日</t>
  </si>
  <si>
    <t>有限責任花蓮縣原住民農產運銷合作社</t>
  </si>
  <si>
    <t>農村永續發展之充實農產品冷藏機械設備計畫</t>
  </si>
  <si>
    <t>111年10月27日</t>
  </si>
  <si>
    <t>有限責任臺中市九二一重建區石岡區傳統美食生產合作社</t>
  </si>
  <si>
    <t>有限責任臺中市家圓照顧服務勞動合作社</t>
  </si>
  <si>
    <t>保證責任南投縣水里鄉果菜生產合作社</t>
  </si>
  <si>
    <t>擴充營運辦公設備</t>
  </si>
  <si>
    <t>承租廠房</t>
  </si>
  <si>
    <t>111年10月6日</t>
  </si>
  <si>
    <t>財團法人台北市華嚴慈善基金會</t>
  </si>
  <si>
    <t>111年度冬令慰問</t>
  </si>
  <si>
    <t>111年10月24日</t>
  </si>
  <si>
    <t>中華社團領袖聯合總會</t>
  </si>
  <si>
    <t>111年度全國性社會團體經營管理培訓計畫</t>
  </si>
  <si>
    <t>111年11月1日</t>
  </si>
  <si>
    <t>財團法人鹿江教育基金會</t>
  </si>
  <si>
    <t>第八屆鹿江立石大賽</t>
  </si>
  <si>
    <t>台南市慢速壘球協會</t>
  </si>
  <si>
    <t>2022年臺南市聽.肢障勞工寧靜盃國際慢速壘球錦標賽</t>
  </si>
  <si>
    <t>111年11月2日</t>
  </si>
  <si>
    <t>基隆基督教青年會</t>
  </si>
  <si>
    <t>「繽紛聖誕 光耀基隆」</t>
  </si>
  <si>
    <t>台灣國際幸福家庭聯盟</t>
  </si>
  <si>
    <t>臺中市大里區永隆社區發展協會</t>
  </si>
  <si>
    <t>111年大里區永隆里關懷弱勢團體讓夢想起飛晚會</t>
  </si>
  <si>
    <t>111年12月9日</t>
  </si>
  <si>
    <t>屏東縣恆春鎮二郎神慈善功德會</t>
  </si>
  <si>
    <t>寒冬送暖物資發放活動</t>
  </si>
  <si>
    <t>111年12月16日</t>
  </si>
  <si>
    <t>屏東縣東港鄉三廍社區發展協會</t>
  </si>
  <si>
    <t>111年度冬令慰問物資發放活動</t>
  </si>
  <si>
    <t>111年12月19日</t>
  </si>
  <si>
    <t>屏東縣高樹鄉客家樂舞協會</t>
  </si>
  <si>
    <t>寒冬送暖扶助弱勢活動</t>
  </si>
  <si>
    <t>台灣勞工陣線協會</t>
  </si>
  <si>
    <t>合作經濟與促進就業論壇</t>
  </si>
  <si>
    <t>111年12月23日</t>
  </si>
  <si>
    <t>臺中市好伴照顧協會</t>
  </si>
  <si>
    <t>冬令迎新年暨公益愛心送暖活動</t>
  </si>
  <si>
    <t>屏東縣原住民族多元發展促進協會</t>
  </si>
  <si>
    <t>歲末年終送暖活動</t>
  </si>
  <si>
    <t>111年12月28日</t>
  </si>
  <si>
    <t>2021年中華民國測地學術研討會</t>
  </si>
  <si>
    <t>110年12月10日</t>
  </si>
  <si>
    <t>中華民國地籍測量學會</t>
  </si>
  <si>
    <t>以無人飛行載具(UAS)辦理地籍等相關應用測量研討會</t>
  </si>
  <si>
    <t>111年2月23日</t>
  </si>
  <si>
    <t>台灣省測量技師公會</t>
  </si>
  <si>
    <t>111年度第一次測量科技研討會</t>
  </si>
  <si>
    <t>111年4月26日</t>
  </si>
  <si>
    <t>2022台灣地理資訊學會年會暨學術研討會</t>
  </si>
  <si>
    <t>111年5月25日</t>
  </si>
  <si>
    <t>「鼓武生風舞動廣興」活動</t>
  </si>
  <si>
    <t>宜蘭縣壯圍鄉鐵人兩項暨自由車個人公路計時賽</t>
  </si>
  <si>
    <t>111年度紫受親子寫生比賽暨節能減碳美好生活宣導</t>
  </si>
  <si>
    <t>第2季</t>
  </si>
  <si>
    <t>第2季
核定1萬2,000元
核銷1萬1,247元</t>
  </si>
  <si>
    <t>有限責任臺中市異鄉鋪生產合作社</t>
  </si>
  <si>
    <t>雲林縣西螺鎮廣興社區發展協會</t>
  </si>
  <si>
    <t>111年5月3日</t>
  </si>
  <si>
    <t>第2季核定2萬元
第3季通知取消</t>
  </si>
  <si>
    <t>金虎爺遶境祈福平安祭公益活動</t>
  </si>
  <si>
    <t>新北市新港奉天金虎爺會</t>
  </si>
  <si>
    <t>111年9月29日</t>
  </si>
  <si>
    <t>1.第1季
2.本案係配合行政院核定花東地區永續發展基金之中央配合分攤款。由111年度經費繼續執行。</t>
  </si>
  <si>
    <t>1.第1季
2.本件係配合行政院核定離島建設基金之中央分攤款。</t>
  </si>
  <si>
    <t>補助地方政府辦理嚴重特殊傳染性肺炎居家檢疫服務措施所需經費（111年10月）</t>
  </si>
  <si>
    <t>111年11月9日</t>
  </si>
  <si>
    <t>補助地方政府辦理嚴重特殊傳染性肺炎居家檢疫服務措施所需經費（111年9月1日至3日）</t>
  </si>
  <si>
    <t>補助地方政府辦理嚴重特殊傳染性肺炎居家檢疫服務措施所需經費（111年9月4日至30日）</t>
  </si>
  <si>
    <t>111年11月10日</t>
  </si>
  <si>
    <t>111年11月28日</t>
  </si>
  <si>
    <t>112年1月9日</t>
  </si>
  <si>
    <t>延續性計畫屬111年度預算補助案，核銷85,500元</t>
  </si>
  <si>
    <t>延續性計畫屬111年度預算補助案，核銷120,015元</t>
  </si>
  <si>
    <t>第4季</t>
  </si>
  <si>
    <t>第1季</t>
  </si>
  <si>
    <t xml:space="preserve">110年3月18日
110年12月10日
111年1月12日
111年8月11日
</t>
  </si>
  <si>
    <t xml:space="preserve">1.110年第1季核定補助2,900萬元，列111年第1季補助。
2.110年第4季核定補助1,800萬元，列111年第1季補助。
3.第1季（111年1月12日）核定補助30萬元。
4.第1季（111年1月27日）註銷30萬元。
5.第3季（111年8月11日）核定補助15萬7,000元。
</t>
  </si>
  <si>
    <t>1.第1季核定補助400萬400元。
2.第4季核定補助1294萬2000元，預計預算分配114年第1季補助。</t>
  </si>
  <si>
    <t>111年10月11日</t>
  </si>
  <si>
    <t>第4季補助。</t>
  </si>
  <si>
    <t xml:space="preserve">補(捐)助事項或用途   </t>
  </si>
  <si>
    <t>111年11月3日</t>
  </si>
  <si>
    <t>補助地方政府辦理嚴重特殊傳染性肺炎居家檢疫服務措施所需經費（補發111年5月）</t>
  </si>
  <si>
    <t>111年10月20日</t>
  </si>
  <si>
    <t>111年10月4日</t>
  </si>
  <si>
    <t>111年10月31日</t>
  </si>
  <si>
    <t>111年10月12日</t>
  </si>
  <si>
    <t>111年11月17日</t>
  </si>
  <si>
    <t>111年10月17日</t>
  </si>
  <si>
    <t>207</t>
  </si>
  <si>
    <t>208</t>
  </si>
  <si>
    <t>209</t>
  </si>
  <si>
    <t>210</t>
  </si>
  <si>
    <t>211</t>
  </si>
  <si>
    <t>212</t>
  </si>
  <si>
    <t>213</t>
  </si>
  <si>
    <t>214</t>
  </si>
  <si>
    <t>215</t>
  </si>
  <si>
    <t>216</t>
  </si>
  <si>
    <t>217</t>
  </si>
  <si>
    <t>218</t>
  </si>
  <si>
    <t>219</t>
  </si>
  <si>
    <t>220</t>
  </si>
  <si>
    <t>221</t>
  </si>
  <si>
    <t>222</t>
  </si>
  <si>
    <t>223</t>
  </si>
  <si>
    <t>224</t>
  </si>
  <si>
    <t>225</t>
  </si>
  <si>
    <t>226</t>
  </si>
  <si>
    <t>227</t>
  </si>
  <si>
    <t>補助地方政府辦理嚴重特殊傳染性肺炎居家檢疫服務措施所需經費（111年8月1日至9月3日）</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</si>
  <si>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</si>
  <si>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</si>
  <si>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</si>
  <si>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</si>
  <si>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</si>
  <si>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</si>
  <si>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</si>
  <si>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</si>
  <si>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</si>
  <si>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</si>
  <si>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</si>
  <si>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</si>
  <si>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</si>
  <si>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</si>
  <si>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</si>
  <si>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</si>
  <si>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</si>
  <si>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</si>
  <si>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</si>
  <si>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</si>
  <si>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</si>
  <si>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</si>
  <si>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</si>
  <si>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</si>
  <si>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</si>
  <si>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</si>
  <si>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</si>
  <si>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</si>
  <si>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補助地方政府辦理嚴重特殊傳染性肺炎居家檢疫服務措施所需經費（111年1月補發600元、111年2月補發3,200元、111年3月收回2700元）</t>
  </si>
  <si>
    <t>第4季補發及收回
(由111年度預算支應)</t>
  </si>
  <si>
    <t>內政部（合作及人民團體司籌備處）</t>
  </si>
  <si>
    <t>新北市新莊區原住民族發展協進會</t>
  </si>
  <si>
    <t>原住民族長者文化交流暨反毒及政令宣導系列活動</t>
  </si>
  <si>
    <t>111年7月27日</t>
  </si>
  <si>
    <t>宜蘭縣康復之友協會</t>
  </si>
  <si>
    <t>111年8月5日</t>
  </si>
  <si>
    <t>「2022三山國王全國聯誼會『虎福平安』活動」</t>
  </si>
  <si>
    <t>原申請71,925元嗣後因溢領繳回元</t>
  </si>
  <si>
    <r>
      <t xml:space="preserve">補(捐)助金額
</t>
    </r>
    <r>
      <rPr>
        <sz val="12"/>
        <color indexed="8"/>
        <rFont val="標楷體"/>
        <family val="4"/>
      </rPr>
      <t>(含累積金額)</t>
    </r>
  </si>
  <si>
    <t xml:space="preserve">
你的白髮-我的時光
</t>
  </si>
  <si>
    <t>「100國領袖T.A.B.L.E我們是一家人倡議論壇」活動</t>
  </si>
  <si>
    <t>第1季
核定100萬元
核銷50萬元</t>
  </si>
  <si>
    <t>第3季</t>
  </si>
  <si>
    <t>內政部單位預算對民間團體及個人補(捐)助經費彙總表
111年度截至第4季止</t>
  </si>
  <si>
    <t>內政部單位預算對縣市政府補助經費彙總表
111年度截至第4季止</t>
  </si>
  <si>
    <r>
      <t xml:space="preserve">補(捐)助金額
</t>
    </r>
    <r>
      <rPr>
        <sz val="12"/>
        <color indexed="8"/>
        <rFont val="標楷體"/>
        <family val="4"/>
      </rPr>
      <t>(含累積金額)</t>
    </r>
  </si>
  <si>
    <t>內政部前瞻基礎建設計畫第3期特別預算對民間團體及個人補(捐)助經費彙總表
111年度截至第4季止</t>
  </si>
  <si>
    <t>內政部前瞻基礎建設計畫第3期特別預算對縣市政府補助經費彙總表
111年度截至第4季止</t>
  </si>
  <si>
    <t>110年3月18日
111年1月12日
111年1月22日
111年10月11日
111年10月21日</t>
  </si>
  <si>
    <t>1.110年第1季核定補助2,221萬，列111年第1季補助。
2.第1季核定補助1100萬(111年1月12日補助235萬元、111年1月22日補助900萬元、111年1月28日註銷35萬元)。
3.第4季核定補助5,258萬1千元，預計預算分配112年第1季、113年第1季補助。</t>
  </si>
  <si>
    <t xml:space="preserve">110年3月18日
111年1月12日
111年5月13日
111年10月11日
111年11月15日
</t>
  </si>
  <si>
    <t>1.110年第1季核定補助1,300萬，列111年第1季補助。
2.第1季補助12萬7,500元（111年1月12日）。
3.第2季補助280萬1,000元（111年5月13日）。
4.第4季核定補助648萬1,000元，其中600萬元預計預算分配112年第1、第4季補助。</t>
  </si>
  <si>
    <t>110年3月18日
111年3月22日
111年10月11日</t>
  </si>
  <si>
    <t xml:space="preserve">1.110年第1季核定補助5,100萬1,300元，列111年第1季補助。
2.第1季補助800萬元（111年3月22日）。
4.第4季核定補助69萬8千元、111年12月26日註銷9萬6千元)。
</t>
  </si>
  <si>
    <t>111年3月22日
111年8月23日
111年10月11日
111年11月15日</t>
  </si>
  <si>
    <t>1.第1季核定補助659萬7,186元。
2.第3季(111年8月23日)核定補助6,480萬元，預計預算分配於113年第4季補助。
3.第4季核定補助7798萬5千元，預計預算分配112年第2季、114年第1季補助。</t>
  </si>
  <si>
    <t>110年3月18日
111年1月12日
111年3月22日
111年10月11日</t>
  </si>
  <si>
    <t>110年3月18日
111年1月12日
111年10月11日
111年11月15日
111年12月7日</t>
  </si>
  <si>
    <t>1.110年第1季核定補助2,400萬元，列111年第1季補助。
2.第1季核定補助40萬4,500元(111年1月12日補助)。
3.第4季核定補助1902萬4,000元，其中1900萬元，預計預算分配113年第4季補助。</t>
  </si>
  <si>
    <t>111年1月12日
111年8月11日
111年11月15日</t>
  </si>
  <si>
    <t>1.第1季核定補助27萬4,500元。
2.第3季（111年8月11日）核定補助800萬元，預計預算分配於112年第1季補助。
3.第4季核定補助13萬5,000元。</t>
  </si>
  <si>
    <t>110年11月2日
111年3月22日
111年8月29日
111年10月21日</t>
  </si>
  <si>
    <t>1.110年第4季核定補助240萬元，列111年第1季補助。
2.第1季核定補助53萬1,900元(111年3月22日補助)。
3.第3季(111年8月29)日核定補助1300萬元，預計預算分配於112年第4季補助。
4.第4季核定補助400萬元，列114年第2季補助。</t>
  </si>
  <si>
    <t>111年1月12日
111年10月11日
111年11月15日</t>
  </si>
  <si>
    <t>110年3月18日
110年11月8日
111年1月12日
111年10月11日</t>
  </si>
  <si>
    <t>1.110年第1季核定補助3,000萬元，列111年第1季補助。
2.110年第4季核定補助1,000萬元，列111年第1季補助。
3.第1季（111年1月12日）補助836萬3,630元。
3.第4季核定補助17萬1,000元。</t>
  </si>
  <si>
    <t>110年3月18日
111年10月11日
111年11月15日</t>
  </si>
  <si>
    <t>1.110年第1季核定補助3,224萬9,600元，列111年第1季補助。
2.第4季核定補助222萬元，其中182萬4,000元，預計預算分配112年第1季補助。</t>
  </si>
  <si>
    <t>111年3月22日
111年5月13日
111年10月11日</t>
  </si>
  <si>
    <t>1.第1季補助400萬（111年3月12日）。
2.第2季補助400萬元（111年5月13日），預計預算分配於112年第1季。
3.第4季核定補助2萬4,000元。</t>
  </si>
  <si>
    <t>110年3月18日
111年12月7日</t>
  </si>
  <si>
    <t>1.110年第1季核定補助800萬元，列111年第1季補助。
2.第4季核定補助30萬元，預計預算分配112年第1季補助。</t>
  </si>
  <si>
    <t>111年8月11日
111年12月20日</t>
  </si>
  <si>
    <t>1.第3季（111年8月11日）核定補助500萬元，預計預算分配於112年第1季補助。
2.第4季（111年12月20日）核定補助1554萬4,000元，預計預算分配於114年第1季補助。</t>
  </si>
  <si>
    <t>內政部嚴重特殊傳染性肺炎防治及紓困振興特別預算對縣市政府補助經費彙總表
111年度截至第4季止</t>
  </si>
  <si>
    <t>內政部嚴重特殊傳染性肺炎防治及紓困振興特別預算對民間團體及個人補(捐)助經費彙總表
111年度截至第4季止</t>
  </si>
  <si>
    <t>第1季
核定85萬元
核銷84萬8,000元</t>
  </si>
  <si>
    <t>第2季
核定60萬元
核銷56萬460元</t>
  </si>
  <si>
    <t>1.第2季核定補助1萬元
2.該宮未於期限內申請核銷，於111年12月8日轉知該宮不予核銷。</t>
  </si>
  <si>
    <t>1.第3季核定補助6萬元。
2.該大學向本部申請核銷5萬4,681元。</t>
  </si>
  <si>
    <t>1.第3季核定補助1萬元。
2.該法人111年11月15日來文撤案。</t>
  </si>
  <si>
    <t>第2季
核定33萬4,900元
第3季滾動調整核定32萬1,800元核銷27萬7,565元</t>
  </si>
  <si>
    <t>第2季
核定6萬5,000元
核銷5萬5,000元</t>
  </si>
  <si>
    <t>第2季
核定8萬3,900元
核銷8萬3,276元</t>
  </si>
  <si>
    <t>第2季核定1萬元
當季取消</t>
  </si>
  <si>
    <t>第2季核定5萬元
第3季取消</t>
  </si>
  <si>
    <t>第3季
核定90萬元
核銷89萬9,993元</t>
  </si>
  <si>
    <t>第3季
核定2萬元
核銷2,100元</t>
  </si>
  <si>
    <t>第3季核定1萬元
當季取消</t>
  </si>
  <si>
    <t>第3季
核定8萬5,000元
當季取消</t>
  </si>
  <si>
    <t>第3季
核定52萬元
核銷50萬3,323元</t>
  </si>
  <si>
    <t>第3季
核定25萬2,500元
核銷17萬1,083元</t>
  </si>
  <si>
    <t>第3季
核定33萬3,000元
核銷21萬5,316元</t>
  </si>
  <si>
    <t>第3季
核定26萬7,000元
核銷26萬6,378元</t>
  </si>
  <si>
    <t>第3季
核定5萬8,600元
核銷5萬5,778元</t>
  </si>
  <si>
    <t>第3季
核定5萬元
核銷4萬4,000元</t>
  </si>
  <si>
    <t>第3季
核定5萬元
核銷4萬8,970元</t>
  </si>
  <si>
    <t>第3季
核定5萬元
核銷4萬8,000元</t>
  </si>
  <si>
    <t>第2季
核定4萬5,000元
第4季滾動調整核定為4萬3,840元</t>
  </si>
  <si>
    <t>第3季
核定5萬3,600元
第4季滾動調整核定為9萬5,000元</t>
  </si>
  <si>
    <t>原申請145萬4,176元嗣後因溢領繳回600元</t>
  </si>
  <si>
    <t>原申請191萬7,128元嗣後因溢領繳回600元</t>
  </si>
  <si>
    <t>原申請25萬9,700元嗣後因溢領繳回1,000元</t>
  </si>
  <si>
    <t>原申請17萬4,360元嗣後因溢領繳回2萬8,125元</t>
  </si>
  <si>
    <t>原申請35萬9,180元嗣後因溢領繳回8萬3,250元</t>
  </si>
  <si>
    <t>申請5萬6,955元其中7,954元由公務預算支應</t>
  </si>
  <si>
    <t>受補(捐)助對象所歸屬之直轄市或縣(市)</t>
  </si>
  <si>
    <t>1.110年第1季核定補助2,900萬元，列111年第1季補助。
2.第1季補助570萬元(111年1月12日、3月22日補助)。
3.第4季核定補助853萬3,000元，其中852萬1,000元，列114年第1季補助。</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</si>
</sst>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0.00&quot; &quot;;&quot;-&quot;#,##0.00&quot; &quot;;&quot; -&quot;00&quot; &quot;;&quot; &quot;@&quot; &quot;"/>
    <numFmt numFmtId="177" formatCode="#,##0;[Red]#,##0"/>
    <numFmt numFmtId="178" formatCode="0&quot; &quot;;[Red]&quot;(&quot;0&quot;)&quot;"/>
    <numFmt numFmtId="179" formatCode="&quot; &quot;#,##0&quot; &quot;;&quot;-&quot;#,##0&quot; &quot;;&quot; -&quot;00&quot; &quot;;&quot; &quot;@&quot; &quot;"/>
    <numFmt numFmtId="180" formatCode="[$-404]yy&quot;年&quot;m&quot;月&quot;d&quot;日&quot;;@"/>
    <numFmt numFmtId="181" formatCode="#,##0&quot; &quot;;[Red]&quot;(&quot;#,##0&quot;)&quot;"/>
    <numFmt numFmtId="182" formatCode="[$-404]yy/m/d;@"/>
    <numFmt numFmtId="183" formatCode="0.00_ "/>
    <numFmt numFmtId="184" formatCode="0.00_);[Red]\(0.00\)"/>
    <numFmt numFmtId="185" formatCode="#,##0.00_ "/>
    <numFmt numFmtId="186" formatCode="0.00&quot; &quot;"/>
    <numFmt numFmtId="187" formatCode="#,##0_ "/>
    <numFmt numFmtId="188" formatCode="_-* #,##0.0_-;\-* #,##0.0_-;_-* &quot;-&quot;??_-;_-@_-"/>
    <numFmt numFmtId="189" formatCode="_-* #,##0_-;\-* #,##0_-;_-* &quot;-&quot;??_-;_-@_-"/>
  </numFmts>
  <fonts count="93">
    <font>
      <sz val="12"/>
      <color rgb="FF000000"/>
      <name val="新細明體"/>
      <family val="1"/>
    </font>
    <font>
      <sz val="12"/>
      <color indexed="8"/>
      <name val="新細明體"/>
      <family val="1"/>
    </font>
    <font>
      <sz val="9"/>
      <name val="新細明體"/>
      <family val="1"/>
    </font>
    <font>
      <sz val="12"/>
      <name val="新細明體"/>
      <family val="1"/>
    </font>
    <font>
      <b/>
      <sz val="9"/>
      <color indexed="8"/>
      <name val="細明體"/>
      <family val="3"/>
    </font>
    <font>
      <b/>
      <sz val="9"/>
      <color indexed="8"/>
      <name val="Tahoma"/>
      <family val="2"/>
    </font>
    <font>
      <sz val="9"/>
      <color indexed="8"/>
      <name val="Tahoma"/>
      <family val="2"/>
    </font>
    <font>
      <sz val="9"/>
      <color indexed="8"/>
      <name val="細明體"/>
      <family val="3"/>
    </font>
    <font>
      <sz val="12"/>
      <color indexed="8"/>
      <name val="標楷體"/>
      <family val="4"/>
    </font>
    <font>
      <sz val="12"/>
      <name val="標楷體"/>
      <family val="4"/>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標楷體"/>
      <family val="4"/>
    </font>
    <font>
      <sz val="14"/>
      <color indexed="8"/>
      <name val="新細明體"/>
      <family val="1"/>
    </font>
    <font>
      <sz val="11"/>
      <color indexed="8"/>
      <name val="新細明體"/>
      <family val="1"/>
    </font>
    <font>
      <sz val="14"/>
      <color indexed="8"/>
      <name val="標楷體"/>
      <family val="4"/>
    </font>
    <font>
      <b/>
      <sz val="11"/>
      <color indexed="8"/>
      <name val="標楷體"/>
      <family val="4"/>
    </font>
    <font>
      <sz val="11"/>
      <color indexed="8"/>
      <name val="標楷體"/>
      <family val="4"/>
    </font>
    <font>
      <b/>
      <sz val="10"/>
      <color indexed="8"/>
      <name val="標楷體"/>
      <family val="4"/>
    </font>
    <font>
      <b/>
      <sz val="16"/>
      <color indexed="8"/>
      <name val="標楷體"/>
      <family val="4"/>
    </font>
    <font>
      <sz val="12"/>
      <color theme="1"/>
      <name val="Calibri"/>
      <family val="1"/>
    </font>
    <font>
      <b/>
      <sz val="10"/>
      <color rgb="FF000000"/>
      <name val="新細明體"/>
      <family val="1"/>
    </font>
    <font>
      <sz val="10"/>
      <color rgb="FFFFFFFF"/>
      <name val="新細明體"/>
      <family val="1"/>
    </font>
    <font>
      <sz val="10"/>
      <color rgb="FFCC0000"/>
      <name val="新細明體"/>
      <family val="1"/>
    </font>
    <font>
      <sz val="10"/>
      <color rgb="FFFF0000"/>
      <name val="新細明體"/>
      <family val="1"/>
    </font>
    <font>
      <b/>
      <sz val="10"/>
      <color rgb="FFFFFFFF"/>
      <name val="新細明體"/>
      <family val="1"/>
    </font>
    <font>
      <i/>
      <sz val="10"/>
      <color rgb="FF808080"/>
      <name val="新細明體"/>
      <family val="1"/>
    </font>
    <font>
      <sz val="10"/>
      <color rgb="FF006600"/>
      <name val="新細明體"/>
      <family val="1"/>
    </font>
    <font>
      <sz val="10"/>
      <color rgb="FF008000"/>
      <name val="新細明體"/>
      <family val="1"/>
    </font>
    <font>
      <b/>
      <sz val="24"/>
      <color rgb="FF000000"/>
      <name val="新細明體"/>
      <family val="1"/>
    </font>
    <font>
      <sz val="18"/>
      <color rgb="FF000000"/>
      <name val="新細明體"/>
      <family val="1"/>
    </font>
    <font>
      <u val="single"/>
      <sz val="10"/>
      <color rgb="FF0000EE"/>
      <name val="新細明體"/>
      <family val="1"/>
    </font>
    <font>
      <u val="single"/>
      <sz val="10"/>
      <color rgb="FF0000FF"/>
      <name val="新細明體"/>
      <family val="1"/>
    </font>
    <font>
      <sz val="10"/>
      <color rgb="FF996600"/>
      <name val="新細明體"/>
      <family val="1"/>
    </font>
    <font>
      <sz val="10"/>
      <color rgb="FF993300"/>
      <name val="新細明體"/>
      <family val="1"/>
    </font>
    <font>
      <sz val="10"/>
      <color rgb="FF333333"/>
      <name val="新細明體"/>
      <family val="1"/>
    </font>
    <font>
      <sz val="12"/>
      <color rgb="FF000000"/>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000000"/>
      <name val="標楷體"/>
      <family val="4"/>
    </font>
    <font>
      <b/>
      <sz val="12"/>
      <color theme="1"/>
      <name val="標楷體"/>
      <family val="4"/>
    </font>
    <font>
      <sz val="12"/>
      <color theme="1"/>
      <name val="新細明體"/>
      <family val="1"/>
    </font>
    <font>
      <sz val="14"/>
      <color theme="1"/>
      <name val="新細明體"/>
      <family val="1"/>
    </font>
    <font>
      <sz val="12"/>
      <color theme="1"/>
      <name val="標楷體"/>
      <family val="4"/>
    </font>
    <font>
      <sz val="11"/>
      <color theme="1"/>
      <name val="新細明體"/>
      <family val="1"/>
    </font>
    <font>
      <sz val="14"/>
      <color theme="1"/>
      <name val="標楷體"/>
      <family val="4"/>
    </font>
    <font>
      <b/>
      <sz val="11"/>
      <color rgb="FF000000"/>
      <name val="標楷體"/>
      <family val="4"/>
    </font>
    <font>
      <sz val="14"/>
      <color rgb="FF000000"/>
      <name val="標楷體"/>
      <family val="4"/>
    </font>
    <font>
      <sz val="11"/>
      <color rgb="FF000000"/>
      <name val="標楷體"/>
      <family val="4"/>
    </font>
    <font>
      <b/>
      <sz val="10"/>
      <color rgb="FF000000"/>
      <name val="標楷體"/>
      <family val="4"/>
    </font>
    <font>
      <b/>
      <sz val="11"/>
      <color theme="1"/>
      <name val="標楷體"/>
      <family val="4"/>
    </font>
    <font>
      <b/>
      <sz val="16"/>
      <color rgb="FF000000"/>
      <name val="標楷體"/>
      <family val="4"/>
    </font>
    <font>
      <b/>
      <sz val="16"/>
      <color theme="1"/>
      <name val="標楷體"/>
      <family val="4"/>
    </font>
    <font>
      <b/>
      <sz val="8"/>
      <name val="新細明體"/>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C0C0C0"/>
        <bgColor indexed="64"/>
      </patternFill>
    </fill>
    <fill>
      <patternFill patternType="solid">
        <fgColor rgb="FFFFCCCC"/>
        <bgColor indexed="64"/>
      </patternFill>
    </fill>
    <fill>
      <patternFill patternType="solid">
        <fgColor rgb="FFFF8080"/>
        <bgColor indexed="64"/>
      </patternFill>
    </fill>
    <fill>
      <patternFill patternType="solid">
        <fgColor rgb="FFCC0000"/>
        <bgColor indexed="64"/>
      </patternFill>
    </fill>
    <fill>
      <patternFill patternType="solid">
        <fgColor rgb="FFFF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right style="thin"/>
      <top style="thin"/>
      <bottom style="thin"/>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13">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Border="0" applyProtection="0">
      <alignment vertical="center"/>
    </xf>
    <xf numFmtId="0" fontId="47" fillId="20" borderId="0" applyNumberFormat="0" applyBorder="0" applyProtection="0">
      <alignment vertical="center"/>
    </xf>
    <xf numFmtId="0" fontId="47" fillId="20" borderId="0" applyNumberFormat="0" applyBorder="0" applyProtection="0">
      <alignment vertical="center"/>
    </xf>
    <xf numFmtId="0" fontId="47" fillId="21" borderId="0" applyNumberFormat="0" applyBorder="0" applyProtection="0">
      <alignment vertical="center"/>
    </xf>
    <xf numFmtId="0" fontId="47" fillId="21" borderId="0" applyNumberFormat="0" applyBorder="0" applyProtection="0">
      <alignment vertical="center"/>
    </xf>
    <xf numFmtId="0" fontId="46" fillId="22" borderId="0" applyNumberFormat="0" applyBorder="0" applyProtection="0">
      <alignment vertical="center"/>
    </xf>
    <xf numFmtId="0" fontId="46" fillId="23" borderId="0" applyNumberFormat="0" applyBorder="0" applyProtection="0">
      <alignment vertical="center"/>
    </xf>
    <xf numFmtId="0" fontId="46" fillId="0" borderId="0" applyNumberFormat="0" applyBorder="0" applyProtection="0">
      <alignment vertical="center"/>
    </xf>
    <xf numFmtId="0" fontId="48" fillId="24" borderId="0" applyNumberFormat="0" applyBorder="0" applyProtection="0">
      <alignment vertical="center"/>
    </xf>
    <xf numFmtId="0" fontId="49" fillId="25" borderId="0" applyNumberFormat="0" applyBorder="0" applyProtection="0">
      <alignment vertical="center"/>
    </xf>
    <xf numFmtId="0" fontId="50" fillId="26" borderId="0" applyNumberFormat="0" applyBorder="0" applyProtection="0">
      <alignment vertical="center"/>
    </xf>
    <xf numFmtId="0" fontId="50" fillId="27" borderId="0" applyNumberFormat="0" applyBorder="0" applyProtection="0">
      <alignment vertical="center"/>
    </xf>
    <xf numFmtId="0" fontId="51" fillId="0" borderId="0" applyNumberFormat="0" applyBorder="0" applyProtection="0">
      <alignment vertical="center"/>
    </xf>
    <xf numFmtId="0" fontId="51" fillId="0" borderId="0" applyNumberFormat="0" applyBorder="0" applyProtection="0">
      <alignment vertical="center"/>
    </xf>
    <xf numFmtId="0" fontId="52" fillId="28" borderId="0" applyNumberFormat="0" applyBorder="0" applyProtection="0">
      <alignment vertical="center"/>
    </xf>
    <xf numFmtId="0" fontId="53" fillId="28" borderId="0" applyNumberFormat="0" applyBorder="0" applyProtection="0">
      <alignment vertical="center"/>
    </xf>
    <xf numFmtId="0" fontId="54" fillId="0" borderId="0" applyNumberFormat="0" applyBorder="0" applyProtection="0">
      <alignment vertical="center"/>
    </xf>
    <xf numFmtId="0" fontId="54" fillId="0" borderId="0" applyNumberFormat="0" applyBorder="0" applyProtection="0">
      <alignment vertical="center"/>
    </xf>
    <xf numFmtId="0" fontId="55" fillId="0" borderId="0" applyNumberFormat="0" applyBorder="0" applyProtection="0">
      <alignment vertical="center"/>
    </xf>
    <xf numFmtId="0" fontId="55" fillId="0" borderId="0" applyNumberForma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56" fillId="0" borderId="0" applyNumberFormat="0" applyBorder="0" applyProtection="0">
      <alignment vertical="center"/>
    </xf>
    <xf numFmtId="0" fontId="57" fillId="0" borderId="0" applyNumberFormat="0" applyBorder="0" applyProtection="0">
      <alignment vertical="center"/>
    </xf>
    <xf numFmtId="0" fontId="58" fillId="29" borderId="0" applyNumberFormat="0" applyBorder="0" applyProtection="0">
      <alignment vertical="center"/>
    </xf>
    <xf numFmtId="0" fontId="59" fillId="29" borderId="0" applyNumberFormat="0" applyBorder="0" applyProtection="0">
      <alignment vertical="center"/>
    </xf>
    <xf numFmtId="0" fontId="60" fillId="29" borderId="1" applyNumberFormat="0" applyProtection="0">
      <alignment vertical="center"/>
    </xf>
    <xf numFmtId="0" fontId="60" fillId="29"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48" fillId="0" borderId="0" applyNumberFormat="0" applyBorder="0" applyProtection="0">
      <alignment vertical="center"/>
    </xf>
    <xf numFmtId="0" fontId="49" fillId="0" borderId="0" applyNumberForma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45" fillId="0" borderId="0">
      <alignment vertical="center"/>
      <protection/>
    </xf>
    <xf numFmtId="0" fontId="61" fillId="0" borderId="0" applyNumberFormat="0" applyBorder="0" applyProtection="0">
      <alignment/>
    </xf>
    <xf numFmtId="0" fontId="3"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0" fillId="0" borderId="0" applyNumberFormat="0" applyFont="0" applyBorder="0" applyProtection="0">
      <alignment vertical="center"/>
    </xf>
    <xf numFmtId="0" fontId="45" fillId="0" borderId="0">
      <alignment vertical="center"/>
      <protection/>
    </xf>
    <xf numFmtId="43" fontId="45" fillId="0" borderId="0" applyFont="0" applyFill="0" applyBorder="0" applyAlignment="0" applyProtection="0"/>
    <xf numFmtId="176" fontId="0" fillId="0" borderId="0" applyFont="0" applyFill="0" applyBorder="0" applyAlignment="0" applyProtection="0"/>
    <xf numFmtId="41" fontId="45" fillId="0" borderId="0" applyFont="0" applyFill="0" applyBorder="0" applyAlignment="0" applyProtection="0"/>
    <xf numFmtId="0" fontId="62" fillId="30" borderId="0" applyNumberFormat="0" applyBorder="0" applyAlignment="0" applyProtection="0"/>
    <xf numFmtId="0" fontId="63" fillId="0" borderId="2" applyNumberFormat="0" applyFill="0" applyAlignment="0" applyProtection="0"/>
    <xf numFmtId="0" fontId="64" fillId="31" borderId="0" applyNumberFormat="0" applyBorder="0" applyAlignment="0" applyProtection="0"/>
    <xf numFmtId="9" fontId="45" fillId="0" borderId="0" applyFont="0" applyFill="0" applyBorder="0" applyAlignment="0" applyProtection="0"/>
    <xf numFmtId="0" fontId="65" fillId="32" borderId="3" applyNumberFormat="0" applyAlignment="0" applyProtection="0"/>
    <xf numFmtId="44" fontId="45" fillId="0" borderId="0" applyFont="0" applyFill="0" applyBorder="0" applyAlignment="0" applyProtection="0"/>
    <xf numFmtId="42" fontId="45" fillId="0" borderId="0" applyFont="0" applyFill="0" applyBorder="0" applyAlignment="0" applyProtection="0"/>
    <xf numFmtId="0" fontId="66" fillId="0" borderId="4" applyNumberFormat="0" applyFill="0" applyAlignment="0" applyProtection="0"/>
    <xf numFmtId="0" fontId="45" fillId="33" borderId="5" applyNumberFormat="0" applyFont="0" applyAlignment="0" applyProtection="0"/>
    <xf numFmtId="0" fontId="67" fillId="0" borderId="0" applyNumberFormat="0" applyFill="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40" borderId="3" applyNumberFormat="0" applyAlignment="0" applyProtection="0"/>
    <xf numFmtId="0" fontId="74" fillId="32" borderId="9" applyNumberFormat="0" applyAlignment="0" applyProtection="0"/>
    <xf numFmtId="0" fontId="75" fillId="41" borderId="10" applyNumberFormat="0" applyAlignment="0" applyProtection="0"/>
    <xf numFmtId="0" fontId="76" fillId="42" borderId="0" applyNumberFormat="0" applyBorder="0" applyAlignment="0" applyProtection="0"/>
    <xf numFmtId="0" fontId="77" fillId="0" borderId="0" applyNumberFormat="0" applyFill="0" applyBorder="0" applyAlignment="0" applyProtection="0"/>
  </cellStyleXfs>
  <cellXfs count="145">
    <xf numFmtId="0" fontId="0" fillId="0" borderId="0" xfId="0" applyAlignment="1">
      <alignment vertical="center"/>
    </xf>
    <xf numFmtId="0" fontId="61" fillId="0" borderId="0" xfId="0" applyFont="1" applyAlignment="1">
      <alignment vertical="center" wrapText="1"/>
    </xf>
    <xf numFmtId="0" fontId="78" fillId="28" borderId="11" xfId="0" applyFont="1" applyFill="1" applyBorder="1" applyAlignment="1">
      <alignment vertical="center" wrapText="1"/>
    </xf>
    <xf numFmtId="0" fontId="79" fillId="28" borderId="12" xfId="0" applyFont="1" applyFill="1" applyBorder="1" applyAlignment="1">
      <alignment vertical="center" wrapText="1"/>
    </xf>
    <xf numFmtId="0" fontId="61" fillId="0" borderId="11" xfId="0" applyFont="1" applyFill="1" applyBorder="1" applyAlignment="1">
      <alignment horizontal="center" vertical="center"/>
    </xf>
    <xf numFmtId="0" fontId="80" fillId="0" borderId="0" xfId="0" applyFont="1" applyAlignment="1">
      <alignment vertical="center"/>
    </xf>
    <xf numFmtId="0" fontId="80" fillId="0" borderId="0" xfId="0" applyFont="1" applyAlignment="1">
      <alignment horizontal="center" vertical="center"/>
    </xf>
    <xf numFmtId="0" fontId="81" fillId="0" borderId="0" xfId="0" applyFont="1" applyAlignment="1">
      <alignment vertical="center"/>
    </xf>
    <xf numFmtId="0" fontId="82" fillId="0" borderId="0" xfId="0" applyFont="1" applyAlignment="1">
      <alignment vertical="center" wrapText="1"/>
    </xf>
    <xf numFmtId="0" fontId="82" fillId="0" borderId="12" xfId="0" applyFont="1" applyFill="1" applyBorder="1" applyAlignment="1">
      <alignment horizontal="center" vertical="center" wrapText="1"/>
    </xf>
    <xf numFmtId="0" fontId="82" fillId="0" borderId="12" xfId="0" applyFont="1" applyFill="1" applyBorder="1" applyAlignment="1">
      <alignment horizontal="left" vertical="center" wrapText="1"/>
    </xf>
    <xf numFmtId="0" fontId="82" fillId="0" borderId="12" xfId="0" applyFont="1" applyFill="1" applyBorder="1" applyAlignment="1">
      <alignment vertical="center" wrapText="1"/>
    </xf>
    <xf numFmtId="0" fontId="83" fillId="0" borderId="0" xfId="0" applyFont="1" applyAlignment="1">
      <alignment horizontal="center" vertical="center"/>
    </xf>
    <xf numFmtId="0" fontId="82" fillId="0" borderId="12" xfId="0" applyFont="1" applyFill="1" applyBorder="1" applyAlignment="1">
      <alignment horizontal="center" vertical="center"/>
    </xf>
    <xf numFmtId="0" fontId="80" fillId="0" borderId="0" xfId="0" applyFont="1" applyFill="1" applyAlignment="1">
      <alignment horizontal="center" vertical="center"/>
    </xf>
    <xf numFmtId="0" fontId="79" fillId="0" borderId="12" xfId="0" applyFont="1" applyFill="1" applyBorder="1" applyAlignment="1">
      <alignment vertical="center" wrapText="1"/>
    </xf>
    <xf numFmtId="0" fontId="82" fillId="0" borderId="0" xfId="0" applyFont="1" applyFill="1" applyAlignment="1">
      <alignment vertical="center" wrapText="1"/>
    </xf>
    <xf numFmtId="0" fontId="82" fillId="0" borderId="0" xfId="0" applyFont="1" applyFill="1" applyAlignment="1">
      <alignment vertical="center"/>
    </xf>
    <xf numFmtId="0" fontId="79" fillId="0" borderId="0" xfId="0" applyFont="1" applyFill="1" applyAlignment="1">
      <alignment horizontal="center" vertical="center" wrapText="1"/>
    </xf>
    <xf numFmtId="0" fontId="82" fillId="0" borderId="0" xfId="0" applyFont="1" applyFill="1" applyAlignment="1">
      <alignment horizontal="center" vertical="center"/>
    </xf>
    <xf numFmtId="0" fontId="82" fillId="0" borderId="0" xfId="0" applyFont="1" applyFill="1" applyAlignment="1">
      <alignment horizontal="center" vertical="center" wrapText="1"/>
    </xf>
    <xf numFmtId="0" fontId="82" fillId="0" borderId="0" xfId="0" applyFont="1" applyFill="1" applyAlignment="1">
      <alignment horizontal="right" vertical="center" wrapText="1"/>
    </xf>
    <xf numFmtId="0" fontId="79" fillId="0" borderId="12" xfId="0" applyFont="1" applyFill="1" applyBorder="1" applyAlignment="1">
      <alignment horizontal="center" vertical="center"/>
    </xf>
    <xf numFmtId="0" fontId="79" fillId="0" borderId="12" xfId="0" applyFont="1" applyFill="1" applyBorder="1" applyAlignment="1">
      <alignment horizontal="center" vertical="center" wrapText="1"/>
    </xf>
    <xf numFmtId="0" fontId="84" fillId="0" borderId="0" xfId="0" applyFont="1" applyFill="1" applyAlignment="1">
      <alignment vertical="center"/>
    </xf>
    <xf numFmtId="3" fontId="79" fillId="0" borderId="12" xfId="0" applyNumberFormat="1" applyFont="1" applyFill="1" applyBorder="1" applyAlignment="1">
      <alignment vertical="center" wrapText="1"/>
    </xf>
    <xf numFmtId="0" fontId="82" fillId="0" borderId="12" xfId="0" applyFont="1" applyFill="1" applyBorder="1" applyAlignment="1">
      <alignment vertical="center" wrapText="1" shrinkToFit="1"/>
    </xf>
    <xf numFmtId="3" fontId="82" fillId="0" borderId="12" xfId="0" applyNumberFormat="1" applyFont="1" applyFill="1" applyBorder="1" applyAlignment="1">
      <alignment horizontal="right" vertical="center"/>
    </xf>
    <xf numFmtId="0" fontId="82" fillId="0" borderId="12" xfId="75" applyFont="1" applyFill="1" applyBorder="1" applyAlignment="1" applyProtection="1">
      <alignment vertical="center" wrapText="1"/>
      <protection locked="0"/>
    </xf>
    <xf numFmtId="49" fontId="82" fillId="0" borderId="12" xfId="0" applyNumberFormat="1" applyFont="1" applyFill="1" applyBorder="1" applyAlignment="1">
      <alignment horizontal="left" vertical="center" wrapText="1"/>
    </xf>
    <xf numFmtId="0" fontId="82" fillId="0" borderId="0" xfId="0" applyFont="1" applyFill="1" applyAlignment="1">
      <alignment vertical="center"/>
    </xf>
    <xf numFmtId="0" fontId="84" fillId="0" borderId="0" xfId="0" applyFont="1" applyFill="1" applyAlignment="1">
      <alignment horizontal="center" vertical="center"/>
    </xf>
    <xf numFmtId="3" fontId="82" fillId="0" borderId="0" xfId="0" applyNumberFormat="1" applyFont="1" applyFill="1" applyAlignment="1">
      <alignment vertical="center"/>
    </xf>
    <xf numFmtId="49" fontId="82" fillId="0" borderId="12" xfId="0" applyNumberFormat="1" applyFont="1" applyFill="1" applyBorder="1" applyAlignment="1">
      <alignment horizontal="center" vertical="center" wrapText="1"/>
    </xf>
    <xf numFmtId="0" fontId="61" fillId="0" borderId="0" xfId="0" applyFont="1" applyAlignment="1">
      <alignment vertical="center"/>
    </xf>
    <xf numFmtId="0" fontId="78" fillId="0" borderId="0" xfId="0" applyFont="1" applyAlignment="1">
      <alignment horizontal="center" vertical="center" wrapText="1"/>
    </xf>
    <xf numFmtId="0" fontId="61" fillId="0" borderId="0" xfId="0" applyFont="1" applyAlignment="1">
      <alignment horizontal="center" vertical="center"/>
    </xf>
    <xf numFmtId="0" fontId="61" fillId="0" borderId="0" xfId="0" applyFont="1" applyAlignment="1">
      <alignment horizontal="center" vertical="center" wrapText="1"/>
    </xf>
    <xf numFmtId="0" fontId="61" fillId="0" borderId="0" xfId="0" applyFont="1" applyAlignment="1">
      <alignment horizontal="right" vertical="center" wrapText="1"/>
    </xf>
    <xf numFmtId="0" fontId="78" fillId="0" borderId="11" xfId="0" applyFont="1" applyBorder="1" applyAlignment="1">
      <alignment horizontal="center" vertical="center"/>
    </xf>
    <xf numFmtId="0" fontId="85" fillId="0" borderId="11" xfId="0" applyFont="1" applyBorder="1" applyAlignment="1">
      <alignment horizontal="center" vertical="center" wrapText="1"/>
    </xf>
    <xf numFmtId="0" fontId="78" fillId="0" borderId="11" xfId="0" applyFont="1" applyBorder="1" applyAlignment="1">
      <alignment horizontal="center" vertical="center" wrapText="1"/>
    </xf>
    <xf numFmtId="0" fontId="86" fillId="0" borderId="0" xfId="0" applyFont="1" applyAlignment="1">
      <alignment horizontal="center" vertical="center"/>
    </xf>
    <xf numFmtId="0" fontId="86" fillId="0" borderId="0" xfId="0" applyFont="1" applyAlignment="1">
      <alignment vertical="center"/>
    </xf>
    <xf numFmtId="3" fontId="78" fillId="28" borderId="11" xfId="0" applyNumberFormat="1" applyFont="1" applyFill="1" applyBorder="1" applyAlignment="1">
      <alignment vertical="center" wrapText="1"/>
    </xf>
    <xf numFmtId="0" fontId="61" fillId="0" borderId="11" xfId="0" applyFont="1" applyBorder="1" applyAlignment="1">
      <alignment horizontal="center" vertical="center"/>
    </xf>
    <xf numFmtId="0" fontId="61" fillId="0" borderId="11" xfId="0" applyFont="1" applyBorder="1" applyAlignment="1">
      <alignment horizontal="left" vertical="center" wrapText="1"/>
    </xf>
    <xf numFmtId="0" fontId="61" fillId="0" borderId="11" xfId="0" applyFont="1" applyBorder="1" applyAlignment="1">
      <alignment horizontal="center" vertical="center" wrapText="1"/>
    </xf>
    <xf numFmtId="3" fontId="61" fillId="0" borderId="11" xfId="0" applyNumberFormat="1" applyFont="1" applyBorder="1" applyAlignment="1">
      <alignment horizontal="right" vertical="center"/>
    </xf>
    <xf numFmtId="0" fontId="82" fillId="0" borderId="11" xfId="0" applyFont="1" applyBorder="1" applyAlignment="1">
      <alignment horizontal="left" vertical="center" wrapText="1"/>
    </xf>
    <xf numFmtId="0" fontId="82" fillId="0" borderId="11" xfId="0" applyFont="1" applyBorder="1" applyAlignment="1">
      <alignment horizontal="center" vertical="center" wrapText="1"/>
    </xf>
    <xf numFmtId="0" fontId="82" fillId="0" borderId="11" xfId="0" applyFont="1" applyBorder="1" applyAlignment="1">
      <alignment horizontal="center" vertical="center"/>
    </xf>
    <xf numFmtId="3" fontId="82" fillId="0" borderId="11" xfId="0" applyNumberFormat="1" applyFont="1" applyBorder="1" applyAlignment="1">
      <alignment horizontal="right" vertical="center"/>
    </xf>
    <xf numFmtId="0" fontId="78" fillId="28" borderId="11" xfId="0" applyFont="1" applyFill="1" applyBorder="1" applyAlignment="1">
      <alignment vertical="center" wrapText="1" shrinkToFit="1"/>
    </xf>
    <xf numFmtId="49" fontId="61" fillId="0" borderId="11" xfId="0" applyNumberFormat="1" applyFont="1" applyBorder="1" applyAlignment="1">
      <alignment horizontal="center" vertical="center" wrapText="1" shrinkToFit="1"/>
    </xf>
    <xf numFmtId="0" fontId="8" fillId="0" borderId="11" xfId="0" applyFont="1" applyBorder="1" applyAlignment="1" applyProtection="1">
      <alignment horizontal="center" vertical="center"/>
      <protection locked="0"/>
    </xf>
    <xf numFmtId="0" fontId="8" fillId="0" borderId="11" xfId="0" applyFont="1" applyFill="1" applyBorder="1" applyAlignment="1">
      <alignment horizontal="left" vertical="center" wrapText="1"/>
    </xf>
    <xf numFmtId="0" fontId="9" fillId="0" borderId="11" xfId="0" applyFont="1" applyBorder="1" applyAlignment="1">
      <alignment horizontal="left" vertical="center" wrapText="1"/>
    </xf>
    <xf numFmtId="0" fontId="87" fillId="0" borderId="0" xfId="0" applyFont="1" applyAlignment="1">
      <alignment horizontal="right" vertical="top"/>
    </xf>
    <xf numFmtId="0" fontId="87" fillId="0" borderId="0" xfId="0" applyFont="1" applyAlignment="1">
      <alignment horizontal="center" vertical="center"/>
    </xf>
    <xf numFmtId="0" fontId="61" fillId="0" borderId="0" xfId="0" applyFont="1" applyFill="1" applyAlignment="1">
      <alignment horizontal="center" vertical="center"/>
    </xf>
    <xf numFmtId="0" fontId="88" fillId="0" borderId="11" xfId="0" applyFont="1" applyBorder="1" applyAlignment="1">
      <alignment horizontal="center" vertical="center" wrapText="1"/>
    </xf>
    <xf numFmtId="49" fontId="82" fillId="0" borderId="11" xfId="0" applyNumberFormat="1" applyFont="1" applyFill="1" applyBorder="1" applyAlignment="1">
      <alignment horizontal="left" vertical="center" wrapText="1" shrinkToFit="1"/>
    </xf>
    <xf numFmtId="3" fontId="79" fillId="7" borderId="12" xfId="0" applyNumberFormat="1" applyFont="1" applyFill="1" applyBorder="1" applyAlignment="1">
      <alignment vertical="center" wrapText="1"/>
    </xf>
    <xf numFmtId="0" fontId="79" fillId="7" borderId="12" xfId="0" applyFont="1" applyFill="1" applyBorder="1" applyAlignment="1">
      <alignment vertical="center" wrapText="1"/>
    </xf>
    <xf numFmtId="3" fontId="82" fillId="43" borderId="11" xfId="0" applyNumberFormat="1" applyFont="1" applyFill="1" applyBorder="1" applyAlignment="1">
      <alignment horizontal="right" vertical="center"/>
    </xf>
    <xf numFmtId="0" fontId="82" fillId="43" borderId="13" xfId="0" applyFont="1" applyFill="1" applyBorder="1" applyAlignment="1">
      <alignment horizontal="center" vertical="center"/>
    </xf>
    <xf numFmtId="0" fontId="82" fillId="43" borderId="11" xfId="0" applyFont="1" applyFill="1" applyBorder="1" applyAlignment="1">
      <alignment horizontal="left" vertical="center" wrapText="1"/>
    </xf>
    <xf numFmtId="178" fontId="82" fillId="43" borderId="11" xfId="0" applyNumberFormat="1" applyFont="1" applyFill="1" applyBorder="1" applyAlignment="1">
      <alignment horizontal="center" vertical="center"/>
    </xf>
    <xf numFmtId="178" fontId="82" fillId="43" borderId="11" xfId="0" applyNumberFormat="1" applyFont="1" applyFill="1" applyBorder="1" applyAlignment="1">
      <alignment horizontal="center" vertical="center" wrapText="1"/>
    </xf>
    <xf numFmtId="179" fontId="82" fillId="43" borderId="11" xfId="85" applyNumberFormat="1" applyFont="1" applyFill="1" applyBorder="1" applyAlignment="1">
      <alignment horizontal="right" vertical="center"/>
    </xf>
    <xf numFmtId="0" fontId="82" fillId="43" borderId="11" xfId="0" applyFont="1" applyFill="1" applyBorder="1" applyAlignment="1">
      <alignment horizontal="center" vertical="center"/>
    </xf>
    <xf numFmtId="0" fontId="82" fillId="0" borderId="11" xfId="0" applyFont="1" applyFill="1" applyBorder="1" applyAlignment="1">
      <alignment horizontal="left" vertical="center" wrapText="1"/>
    </xf>
    <xf numFmtId="178" fontId="82" fillId="0" borderId="11" xfId="0" applyNumberFormat="1" applyFont="1" applyFill="1" applyBorder="1" applyAlignment="1">
      <alignment horizontal="center" vertical="center"/>
    </xf>
    <xf numFmtId="0" fontId="82" fillId="0" borderId="11" xfId="0" applyFont="1" applyFill="1" applyBorder="1" applyAlignment="1">
      <alignment horizontal="center" vertical="center"/>
    </xf>
    <xf numFmtId="178" fontId="82" fillId="0" borderId="11" xfId="0" applyNumberFormat="1" applyFont="1" applyFill="1" applyBorder="1" applyAlignment="1">
      <alignment horizontal="center" vertical="center" wrapText="1"/>
    </xf>
    <xf numFmtId="179" fontId="82" fillId="0" borderId="11" xfId="85" applyNumberFormat="1" applyFont="1" applyFill="1" applyBorder="1" applyAlignment="1">
      <alignment horizontal="right" vertical="center"/>
    </xf>
    <xf numFmtId="0" fontId="82" fillId="43" borderId="11" xfId="0" applyFont="1" applyFill="1" applyBorder="1" applyAlignment="1">
      <alignment horizontal="center" vertical="center" wrapText="1"/>
    </xf>
    <xf numFmtId="177" fontId="82" fillId="43" borderId="11" xfId="0" applyNumberFormat="1" applyFont="1" applyFill="1" applyBorder="1" applyAlignment="1">
      <alignment horizontal="center" vertical="center" wrapText="1"/>
    </xf>
    <xf numFmtId="186" fontId="82" fillId="43" borderId="11" xfId="0" applyNumberFormat="1" applyFont="1" applyFill="1" applyBorder="1" applyAlignment="1">
      <alignment horizontal="justify" vertical="center" wrapText="1" shrinkToFit="1"/>
    </xf>
    <xf numFmtId="186" fontId="82" fillId="43" borderId="14" xfId="0" applyNumberFormat="1" applyFont="1" applyFill="1" applyBorder="1" applyAlignment="1">
      <alignment horizontal="justify" vertical="center" wrapText="1"/>
    </xf>
    <xf numFmtId="186" fontId="82" fillId="0" borderId="11" xfId="0" applyNumberFormat="1" applyFont="1" applyBorder="1" applyAlignment="1">
      <alignment horizontal="justify" vertical="center" wrapText="1" shrinkToFit="1"/>
    </xf>
    <xf numFmtId="186" fontId="82" fillId="0" borderId="14" xfId="0" applyNumberFormat="1" applyFont="1" applyBorder="1" applyAlignment="1">
      <alignment horizontal="justify" vertical="center" wrapText="1"/>
    </xf>
    <xf numFmtId="186" fontId="82" fillId="0" borderId="14" xfId="0" applyNumberFormat="1" applyFont="1" applyFill="1" applyBorder="1" applyAlignment="1">
      <alignment horizontal="justify" vertical="center" wrapText="1"/>
    </xf>
    <xf numFmtId="0" fontId="82" fillId="0" borderId="11" xfId="0" applyFont="1" applyFill="1" applyBorder="1" applyAlignment="1">
      <alignment horizontal="center" vertical="center" wrapText="1"/>
    </xf>
    <xf numFmtId="186" fontId="82" fillId="0" borderId="14" xfId="0" applyNumberFormat="1" applyFont="1" applyBorder="1" applyAlignment="1">
      <alignment vertical="center" wrapText="1"/>
    </xf>
    <xf numFmtId="3" fontId="82" fillId="0" borderId="11" xfId="0" applyNumberFormat="1" applyFont="1" applyFill="1" applyBorder="1" applyAlignment="1">
      <alignment horizontal="right" vertical="center"/>
    </xf>
    <xf numFmtId="0" fontId="82" fillId="0" borderId="15" xfId="0" applyFont="1" applyBorder="1" applyAlignment="1">
      <alignment horizontal="center" vertical="center" wrapText="1"/>
    </xf>
    <xf numFmtId="177" fontId="82" fillId="43" borderId="15" xfId="0" applyNumberFormat="1" applyFont="1" applyFill="1" applyBorder="1" applyAlignment="1">
      <alignment horizontal="center" vertical="center" wrapText="1"/>
    </xf>
    <xf numFmtId="186" fontId="82" fillId="0" borderId="15" xfId="0" applyNumberFormat="1" applyFont="1" applyBorder="1" applyAlignment="1">
      <alignment horizontal="justify" vertical="center" wrapText="1" shrinkToFit="1"/>
    </xf>
    <xf numFmtId="3" fontId="82" fillId="0" borderId="15" xfId="0" applyNumberFormat="1" applyFont="1" applyBorder="1" applyAlignment="1">
      <alignment horizontal="right" vertical="center"/>
    </xf>
    <xf numFmtId="186" fontId="82" fillId="0" borderId="16" xfId="0" applyNumberFormat="1" applyFont="1" applyBorder="1" applyAlignment="1">
      <alignment horizontal="justify" vertical="center" wrapText="1"/>
    </xf>
    <xf numFmtId="0" fontId="78" fillId="0" borderId="12" xfId="0" applyFont="1" applyBorder="1" applyAlignment="1">
      <alignment horizontal="center" vertical="center"/>
    </xf>
    <xf numFmtId="0" fontId="85" fillId="0" borderId="12" xfId="0" applyFont="1" applyBorder="1" applyAlignment="1">
      <alignment horizontal="center" vertical="center" wrapText="1"/>
    </xf>
    <xf numFmtId="0" fontId="78" fillId="0" borderId="12" xfId="0" applyFont="1" applyBorder="1" applyAlignment="1">
      <alignment horizontal="center" vertical="center" wrapText="1"/>
    </xf>
    <xf numFmtId="0" fontId="80" fillId="0" borderId="0" xfId="0" applyFont="1" applyAlignment="1">
      <alignment vertical="center" wrapText="1"/>
    </xf>
    <xf numFmtId="0" fontId="79" fillId="0" borderId="0" xfId="0" applyFont="1" applyAlignment="1">
      <alignment horizontal="center" vertical="center" wrapText="1"/>
    </xf>
    <xf numFmtId="0" fontId="82" fillId="0" borderId="0" xfId="0" applyFont="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0" fontId="79" fillId="0" borderId="12" xfId="0" applyFont="1" applyBorder="1" applyAlignment="1">
      <alignment horizontal="center" vertical="center"/>
    </xf>
    <xf numFmtId="0" fontId="89" fillId="0" borderId="12" xfId="0" applyFont="1" applyBorder="1" applyAlignment="1">
      <alignment horizontal="center" vertical="center" wrapText="1"/>
    </xf>
    <xf numFmtId="0" fontId="79" fillId="0" borderId="12" xfId="0" applyFont="1" applyBorder="1" applyAlignment="1">
      <alignment horizontal="center" vertical="center" wrapText="1"/>
    </xf>
    <xf numFmtId="0" fontId="81" fillId="0" borderId="0" xfId="0" applyFont="1" applyAlignment="1">
      <alignment horizontal="center" vertical="center"/>
    </xf>
    <xf numFmtId="3" fontId="79" fillId="28" borderId="12" xfId="0" applyNumberFormat="1" applyFont="1" applyFill="1" applyBorder="1" applyAlignment="1">
      <alignment vertical="center" wrapText="1"/>
    </xf>
    <xf numFmtId="0" fontId="80" fillId="44" borderId="0" xfId="0" applyFont="1" applyFill="1" applyAlignment="1">
      <alignment vertical="center"/>
    </xf>
    <xf numFmtId="3" fontId="82" fillId="44" borderId="11" xfId="0" applyNumberFormat="1" applyFont="1" applyFill="1" applyBorder="1" applyAlignment="1">
      <alignment horizontal="right" vertical="center"/>
    </xf>
    <xf numFmtId="49" fontId="61" fillId="0" borderId="11" xfId="0" applyNumberFormat="1" applyFont="1" applyBorder="1" applyAlignment="1">
      <alignment horizontal="left" vertical="center" wrapText="1"/>
    </xf>
    <xf numFmtId="0" fontId="87" fillId="0" borderId="0" xfId="0" applyFont="1" applyAlignment="1">
      <alignment horizontal="left" vertical="center"/>
    </xf>
    <xf numFmtId="0" fontId="61" fillId="0" borderId="12" xfId="0" applyFont="1" applyBorder="1" applyAlignment="1">
      <alignment horizontal="center" vertical="center"/>
    </xf>
    <xf numFmtId="0" fontId="61" fillId="0" borderId="12" xfId="0" applyFont="1" applyBorder="1" applyAlignment="1">
      <alignment horizontal="center" vertical="center" wrapText="1"/>
    </xf>
    <xf numFmtId="0" fontId="61" fillId="0" borderId="12" xfId="0" applyFont="1" applyBorder="1" applyAlignment="1">
      <alignment horizontal="left" vertical="center" wrapText="1"/>
    </xf>
    <xf numFmtId="3" fontId="61" fillId="0" borderId="12" xfId="0" applyNumberFormat="1" applyFont="1" applyBorder="1" applyAlignment="1">
      <alignment horizontal="right" vertical="center"/>
    </xf>
    <xf numFmtId="49" fontId="61" fillId="0" borderId="12" xfId="0" applyNumberFormat="1" applyFont="1" applyBorder="1" applyAlignment="1">
      <alignment horizontal="left" vertical="center" wrapText="1"/>
    </xf>
    <xf numFmtId="0" fontId="82" fillId="0" borderId="0" xfId="0" applyFont="1" applyAlignment="1">
      <alignment vertical="center"/>
    </xf>
    <xf numFmtId="0" fontId="84" fillId="0" borderId="0" xfId="0" applyFont="1" applyAlignment="1">
      <alignment horizontal="center" vertical="center"/>
    </xf>
    <xf numFmtId="0" fontId="84" fillId="0" borderId="0" xfId="0" applyFont="1" applyAlignment="1">
      <alignment vertical="center"/>
    </xf>
    <xf numFmtId="0" fontId="82" fillId="43" borderId="0" xfId="0" applyFont="1" applyFill="1" applyAlignment="1">
      <alignment vertical="center" wrapText="1"/>
    </xf>
    <xf numFmtId="0" fontId="84" fillId="43" borderId="0" xfId="0" applyFont="1" applyFill="1" applyAlignment="1">
      <alignment horizontal="center" vertical="center"/>
    </xf>
    <xf numFmtId="0" fontId="84" fillId="43" borderId="0" xfId="0" applyFont="1" applyFill="1" applyAlignment="1">
      <alignment vertical="center"/>
    </xf>
    <xf numFmtId="0" fontId="82" fillId="43" borderId="0" xfId="0" applyFont="1" applyFill="1" applyAlignment="1">
      <alignment vertical="center"/>
    </xf>
    <xf numFmtId="49" fontId="82" fillId="43" borderId="12" xfId="0" applyNumberFormat="1" applyFont="1" applyFill="1" applyBorder="1" applyAlignment="1">
      <alignment horizontal="center" vertical="center"/>
    </xf>
    <xf numFmtId="0" fontId="82" fillId="43" borderId="12" xfId="0" applyFont="1" applyFill="1" applyBorder="1" applyAlignment="1">
      <alignment horizontal="center" vertical="center" wrapText="1"/>
    </xf>
    <xf numFmtId="178" fontId="82" fillId="43" borderId="12" xfId="0" applyNumberFormat="1" applyFont="1" applyFill="1" applyBorder="1" applyAlignment="1">
      <alignment horizontal="center" vertical="center"/>
    </xf>
    <xf numFmtId="0" fontId="82" fillId="43" borderId="12" xfId="0" applyFont="1" applyFill="1" applyBorder="1" applyAlignment="1">
      <alignment horizontal="center" vertical="center"/>
    </xf>
    <xf numFmtId="0" fontId="82" fillId="43" borderId="12" xfId="0" applyFont="1" applyFill="1" applyBorder="1" applyAlignment="1">
      <alignment horizontal="left" vertical="center" wrapText="1"/>
    </xf>
    <xf numFmtId="178" fontId="82" fillId="43" borderId="12" xfId="0" applyNumberFormat="1" applyFont="1" applyFill="1" applyBorder="1" applyAlignment="1">
      <alignment horizontal="center" vertical="center" wrapText="1"/>
    </xf>
    <xf numFmtId="179" fontId="82" fillId="43" borderId="12" xfId="85" applyNumberFormat="1" applyFont="1" applyFill="1" applyBorder="1" applyAlignment="1">
      <alignment horizontal="right" vertical="center"/>
    </xf>
    <xf numFmtId="0" fontId="79" fillId="43" borderId="12" xfId="0" applyFont="1" applyFill="1" applyBorder="1" applyAlignment="1">
      <alignment horizontal="center" vertical="center" wrapText="1"/>
    </xf>
    <xf numFmtId="178" fontId="82" fillId="0" borderId="12" xfId="0" applyNumberFormat="1" applyFont="1" applyFill="1" applyBorder="1" applyAlignment="1">
      <alignment horizontal="center" vertical="center"/>
    </xf>
    <xf numFmtId="178" fontId="82" fillId="0" borderId="12" xfId="0" applyNumberFormat="1" applyFont="1" applyFill="1" applyBorder="1" applyAlignment="1">
      <alignment horizontal="center" vertical="center" wrapText="1"/>
    </xf>
    <xf numFmtId="179" fontId="82" fillId="0" borderId="12" xfId="85" applyNumberFormat="1" applyFont="1" applyFill="1" applyBorder="1" applyAlignment="1">
      <alignment horizontal="right" vertical="center"/>
    </xf>
    <xf numFmtId="0" fontId="79" fillId="0" borderId="12" xfId="0" applyFont="1" applyFill="1" applyBorder="1" applyAlignment="1">
      <alignment horizontal="left" vertical="center" wrapText="1"/>
    </xf>
    <xf numFmtId="180" fontId="82" fillId="43" borderId="12" xfId="0" applyNumberFormat="1" applyFont="1" applyFill="1" applyBorder="1" applyAlignment="1">
      <alignment horizontal="center" vertical="center" wrapText="1"/>
    </xf>
    <xf numFmtId="0" fontId="79" fillId="7" borderId="12" xfId="0" applyFont="1" applyFill="1" applyBorder="1" applyAlignment="1">
      <alignment horizontal="left" vertical="center" wrapText="1"/>
    </xf>
    <xf numFmtId="0" fontId="82" fillId="0" borderId="0" xfId="0" applyFont="1" applyFill="1" applyAlignment="1">
      <alignment vertical="center"/>
    </xf>
    <xf numFmtId="0" fontId="79" fillId="0" borderId="0" xfId="0" applyFont="1" applyFill="1" applyAlignment="1">
      <alignment horizontal="center" vertical="center" wrapText="1"/>
    </xf>
    <xf numFmtId="0" fontId="79" fillId="0" borderId="12" xfId="0" applyFont="1" applyFill="1" applyBorder="1" applyAlignment="1">
      <alignment horizontal="left" vertical="center" wrapText="1"/>
    </xf>
    <xf numFmtId="0" fontId="87" fillId="0" borderId="0" xfId="0" applyFont="1" applyAlignment="1">
      <alignment horizontal="left" vertical="center"/>
    </xf>
    <xf numFmtId="0" fontId="90" fillId="0" borderId="0" xfId="0" applyFont="1" applyAlignment="1">
      <alignment horizontal="center" vertical="center" wrapText="1"/>
    </xf>
    <xf numFmtId="0" fontId="78" fillId="28" borderId="11" xfId="0" applyFont="1" applyFill="1" applyBorder="1" applyAlignment="1">
      <alignment horizontal="left" vertical="center" wrapText="1"/>
    </xf>
    <xf numFmtId="0" fontId="87" fillId="0" borderId="0" xfId="0" applyFont="1" applyFill="1" applyAlignment="1">
      <alignment horizontal="left" vertical="center" wrapText="1"/>
    </xf>
    <xf numFmtId="0" fontId="83" fillId="0" borderId="0" xfId="0" applyFont="1" applyAlignment="1">
      <alignment horizontal="left" vertical="center"/>
    </xf>
    <xf numFmtId="0" fontId="91" fillId="0" borderId="0" xfId="0" applyFont="1" applyAlignment="1">
      <alignment horizontal="center" vertical="center" wrapText="1"/>
    </xf>
    <xf numFmtId="0" fontId="79" fillId="28" borderId="12" xfId="0" applyFont="1" applyFill="1" applyBorder="1" applyAlignment="1">
      <alignment horizontal="left" vertical="center" wrapText="1"/>
    </xf>
  </cellXfs>
  <cellStyles count="9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Error" xfId="43"/>
    <cellStyle name="Error 1" xfId="44"/>
    <cellStyle name="Footnote" xfId="45"/>
    <cellStyle name="Footnote 1" xfId="46"/>
    <cellStyle name="Good" xfId="47"/>
    <cellStyle name="Good 1" xfId="48"/>
    <cellStyle name="Heading (user)" xfId="49"/>
    <cellStyle name="Heading (user) (user)" xfId="50"/>
    <cellStyle name="Heading 1" xfId="51"/>
    <cellStyle name="Heading 1 1" xfId="52"/>
    <cellStyle name="Heading 2" xfId="53"/>
    <cellStyle name="Heading 2 1" xfId="54"/>
    <cellStyle name="Hyperlink" xfId="55"/>
    <cellStyle name="Hyperlink 1" xfId="56"/>
    <cellStyle name="Neutral" xfId="57"/>
    <cellStyle name="Neutral 1" xfId="58"/>
    <cellStyle name="Note" xfId="59"/>
    <cellStyle name="Note 1" xfId="60"/>
    <cellStyle name="Status" xfId="61"/>
    <cellStyle name="Status 1" xfId="62"/>
    <cellStyle name="Text" xfId="63"/>
    <cellStyle name="Text 1" xfId="64"/>
    <cellStyle name="Warning" xfId="65"/>
    <cellStyle name="Warning 1" xfId="66"/>
    <cellStyle name="一般 12" xfId="67"/>
    <cellStyle name="一般 13" xfId="68"/>
    <cellStyle name="一般 14" xfId="69"/>
    <cellStyle name="一般 15" xfId="70"/>
    <cellStyle name="一般 16" xfId="71"/>
    <cellStyle name="一般 17" xfId="72"/>
    <cellStyle name="一般 18" xfId="73"/>
    <cellStyle name="一般 19" xfId="74"/>
    <cellStyle name="一般 2" xfId="75"/>
    <cellStyle name="一般 2 2" xfId="76"/>
    <cellStyle name="一般 20" xfId="77"/>
    <cellStyle name="一般 21" xfId="78"/>
    <cellStyle name="一般 23" xfId="79"/>
    <cellStyle name="一般 24" xfId="80"/>
    <cellStyle name="一般 25" xfId="81"/>
    <cellStyle name="一般 3" xfId="82"/>
    <cellStyle name="一般 9" xfId="83"/>
    <cellStyle name="Comma" xfId="84"/>
    <cellStyle name="千分位 2" xfId="85"/>
    <cellStyle name="Comma [0]" xfId="86"/>
    <cellStyle name="中等" xfId="87"/>
    <cellStyle name="合計" xfId="88"/>
    <cellStyle name="好" xfId="89"/>
    <cellStyle name="Percent" xfId="90"/>
    <cellStyle name="計算方式" xfId="91"/>
    <cellStyle name="Currency" xfId="92"/>
    <cellStyle name="Currency [0]" xfId="93"/>
    <cellStyle name="連結的儲存格" xfId="94"/>
    <cellStyle name="備註" xfId="95"/>
    <cellStyle name="說明文字" xfId="96"/>
    <cellStyle name="輔色1" xfId="97"/>
    <cellStyle name="輔色2" xfId="98"/>
    <cellStyle name="輔色3" xfId="99"/>
    <cellStyle name="輔色4" xfId="100"/>
    <cellStyle name="輔色5" xfId="101"/>
    <cellStyle name="輔色6" xfId="102"/>
    <cellStyle name="標題" xfId="103"/>
    <cellStyle name="標題 1" xfId="104"/>
    <cellStyle name="標題 2" xfId="105"/>
    <cellStyle name="標題 3" xfId="106"/>
    <cellStyle name="標題 4" xfId="107"/>
    <cellStyle name="輸入" xfId="108"/>
    <cellStyle name="輸出" xfId="109"/>
    <cellStyle name="檢查儲存格" xfId="110"/>
    <cellStyle name="壞" xfId="111"/>
    <cellStyle name="警告文字"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349"/>
  <sheetViews>
    <sheetView tabSelected="1" view="pageBreakPreview" zoomScale="90" zoomScaleSheetLayoutView="90" zoomScalePageLayoutView="0" workbookViewId="0" topLeftCell="A115">
      <selection activeCell="A4" sqref="A4:F4"/>
    </sheetView>
  </sheetViews>
  <sheetFormatPr defaultColWidth="8.00390625" defaultRowHeight="16.5"/>
  <cols>
    <col min="1" max="1" width="6.00390625" style="19" customWidth="1"/>
    <col min="2" max="2" width="32.50390625" style="19" customWidth="1"/>
    <col min="3" max="3" width="22.50390625" style="19" customWidth="1"/>
    <col min="4" max="4" width="24.125" style="19" customWidth="1"/>
    <col min="5" max="5" width="29.50390625" style="19" customWidth="1"/>
    <col min="6" max="6" width="16.00390625" style="19" customWidth="1"/>
    <col min="7" max="8" width="18.375" style="19" customWidth="1"/>
    <col min="9" max="16384" width="8.00390625" style="17" customWidth="1"/>
  </cols>
  <sheetData>
    <row r="1" spans="1:8" ht="51.75" customHeight="1">
      <c r="A1" s="136" t="s">
        <v>1276</v>
      </c>
      <c r="B1" s="136"/>
      <c r="C1" s="136"/>
      <c r="D1" s="136"/>
      <c r="E1" s="136"/>
      <c r="F1" s="136"/>
      <c r="G1" s="136"/>
      <c r="H1" s="136"/>
    </row>
    <row r="2" spans="1:8" ht="16.5">
      <c r="A2" s="18"/>
      <c r="B2" s="18"/>
      <c r="D2" s="20"/>
      <c r="E2" s="20"/>
      <c r="F2" s="20"/>
      <c r="G2" s="20"/>
      <c r="H2" s="21" t="s">
        <v>0</v>
      </c>
    </row>
    <row r="3" spans="1:8" ht="37.5" customHeight="1">
      <c r="A3" s="22" t="s">
        <v>1</v>
      </c>
      <c r="B3" s="22" t="s">
        <v>2</v>
      </c>
      <c r="C3" s="23" t="s">
        <v>1339</v>
      </c>
      <c r="D3" s="22" t="s">
        <v>4</v>
      </c>
      <c r="E3" s="22" t="s">
        <v>1202</v>
      </c>
      <c r="F3" s="22" t="s">
        <v>6</v>
      </c>
      <c r="G3" s="23" t="s">
        <v>1271</v>
      </c>
      <c r="H3" s="22" t="s">
        <v>7</v>
      </c>
    </row>
    <row r="4" spans="1:8" s="16" customFormat="1" ht="49.5" customHeight="1">
      <c r="A4" s="137" t="s">
        <v>8</v>
      </c>
      <c r="B4" s="137"/>
      <c r="C4" s="137"/>
      <c r="D4" s="137"/>
      <c r="E4" s="137"/>
      <c r="F4" s="137"/>
      <c r="G4" s="25">
        <f>G5+G42+G38+G342</f>
        <v>720871416</v>
      </c>
      <c r="H4" s="15"/>
    </row>
    <row r="5" spans="1:8" s="16" customFormat="1" ht="49.5" customHeight="1">
      <c r="A5" s="134" t="s">
        <v>9</v>
      </c>
      <c r="B5" s="134"/>
      <c r="C5" s="134"/>
      <c r="D5" s="134"/>
      <c r="E5" s="134"/>
      <c r="F5" s="134"/>
      <c r="G5" s="63">
        <f>SUM(G6:G37)</f>
        <v>697482900</v>
      </c>
      <c r="H5" s="64"/>
    </row>
    <row r="6" spans="1:8" ht="45" customHeight="1">
      <c r="A6" s="13">
        <v>1</v>
      </c>
      <c r="B6" s="10" t="s">
        <v>10</v>
      </c>
      <c r="C6" s="9" t="s">
        <v>11</v>
      </c>
      <c r="D6" s="11" t="s">
        <v>12</v>
      </c>
      <c r="E6" s="26" t="s">
        <v>127</v>
      </c>
      <c r="F6" s="13" t="s">
        <v>128</v>
      </c>
      <c r="G6" s="27">
        <v>240562050</v>
      </c>
      <c r="H6" s="13" t="s">
        <v>622</v>
      </c>
    </row>
    <row r="7" spans="1:8" ht="45" customHeight="1">
      <c r="A7" s="13">
        <v>2</v>
      </c>
      <c r="B7" s="10" t="s">
        <v>10</v>
      </c>
      <c r="C7" s="9" t="s">
        <v>11</v>
      </c>
      <c r="D7" s="11" t="s">
        <v>13</v>
      </c>
      <c r="E7" s="26" t="s">
        <v>127</v>
      </c>
      <c r="F7" s="13" t="s">
        <v>128</v>
      </c>
      <c r="G7" s="27">
        <v>236175200</v>
      </c>
      <c r="H7" s="13" t="s">
        <v>622</v>
      </c>
    </row>
    <row r="8" spans="1:8" ht="45" customHeight="1">
      <c r="A8" s="13">
        <v>3</v>
      </c>
      <c r="B8" s="10" t="s">
        <v>10</v>
      </c>
      <c r="C8" s="9" t="s">
        <v>11</v>
      </c>
      <c r="D8" s="11" t="s">
        <v>14</v>
      </c>
      <c r="E8" s="26" t="s">
        <v>127</v>
      </c>
      <c r="F8" s="13" t="s">
        <v>128</v>
      </c>
      <c r="G8" s="27">
        <v>79440300</v>
      </c>
      <c r="H8" s="13" t="s">
        <v>622</v>
      </c>
    </row>
    <row r="9" spans="1:8" ht="45" customHeight="1">
      <c r="A9" s="13">
        <v>4</v>
      </c>
      <c r="B9" s="10" t="s">
        <v>10</v>
      </c>
      <c r="C9" s="9" t="s">
        <v>11</v>
      </c>
      <c r="D9" s="11" t="s">
        <v>15</v>
      </c>
      <c r="E9" s="26" t="s">
        <v>127</v>
      </c>
      <c r="F9" s="13" t="s">
        <v>128</v>
      </c>
      <c r="G9" s="27">
        <v>54905000</v>
      </c>
      <c r="H9" s="13" t="s">
        <v>622</v>
      </c>
    </row>
    <row r="10" spans="1:8" ht="45" customHeight="1">
      <c r="A10" s="13">
        <v>5</v>
      </c>
      <c r="B10" s="10" t="s">
        <v>10</v>
      </c>
      <c r="C10" s="9" t="s">
        <v>11</v>
      </c>
      <c r="D10" s="11" t="s">
        <v>16</v>
      </c>
      <c r="E10" s="26" t="s">
        <v>127</v>
      </c>
      <c r="F10" s="13" t="s">
        <v>128</v>
      </c>
      <c r="G10" s="27">
        <v>25946050</v>
      </c>
      <c r="H10" s="13" t="s">
        <v>622</v>
      </c>
    </row>
    <row r="11" spans="1:8" ht="45" customHeight="1">
      <c r="A11" s="13">
        <v>6</v>
      </c>
      <c r="B11" s="10" t="s">
        <v>10</v>
      </c>
      <c r="C11" s="9" t="s">
        <v>17</v>
      </c>
      <c r="D11" s="11" t="s">
        <v>18</v>
      </c>
      <c r="E11" s="26" t="s">
        <v>127</v>
      </c>
      <c r="F11" s="13" t="s">
        <v>128</v>
      </c>
      <c r="G11" s="27">
        <v>22364300</v>
      </c>
      <c r="H11" s="13" t="s">
        <v>622</v>
      </c>
    </row>
    <row r="12" spans="1:8" ht="45" customHeight="1">
      <c r="A12" s="13">
        <v>7</v>
      </c>
      <c r="B12" s="10" t="s">
        <v>10</v>
      </c>
      <c r="C12" s="9" t="s">
        <v>36</v>
      </c>
      <c r="D12" s="10" t="s">
        <v>129</v>
      </c>
      <c r="E12" s="10" t="s">
        <v>130</v>
      </c>
      <c r="F12" s="13" t="s">
        <v>131</v>
      </c>
      <c r="G12" s="27">
        <v>10000</v>
      </c>
      <c r="H12" s="13" t="s">
        <v>622</v>
      </c>
    </row>
    <row r="13" spans="1:8" ht="45" customHeight="1">
      <c r="A13" s="13">
        <v>8</v>
      </c>
      <c r="B13" s="10" t="s">
        <v>10</v>
      </c>
      <c r="C13" s="9" t="s">
        <v>132</v>
      </c>
      <c r="D13" s="10" t="s">
        <v>22</v>
      </c>
      <c r="E13" s="10" t="s">
        <v>133</v>
      </c>
      <c r="F13" s="13" t="s">
        <v>134</v>
      </c>
      <c r="G13" s="27">
        <v>20000</v>
      </c>
      <c r="H13" s="13" t="s">
        <v>622</v>
      </c>
    </row>
    <row r="14" spans="1:8" ht="45" customHeight="1">
      <c r="A14" s="13">
        <v>9</v>
      </c>
      <c r="B14" s="10" t="s">
        <v>10</v>
      </c>
      <c r="C14" s="9" t="s">
        <v>24</v>
      </c>
      <c r="D14" s="10" t="s">
        <v>25</v>
      </c>
      <c r="E14" s="10" t="s">
        <v>26</v>
      </c>
      <c r="F14" s="13" t="s">
        <v>135</v>
      </c>
      <c r="G14" s="27">
        <v>10000</v>
      </c>
      <c r="H14" s="13" t="s">
        <v>622</v>
      </c>
    </row>
    <row r="15" spans="1:8" ht="45" customHeight="1">
      <c r="A15" s="13">
        <v>10</v>
      </c>
      <c r="B15" s="10" t="s">
        <v>10</v>
      </c>
      <c r="C15" s="9" t="s">
        <v>11</v>
      </c>
      <c r="D15" s="10" t="s">
        <v>23</v>
      </c>
      <c r="E15" s="10" t="s">
        <v>136</v>
      </c>
      <c r="F15" s="13" t="s">
        <v>137</v>
      </c>
      <c r="G15" s="27">
        <v>20000</v>
      </c>
      <c r="H15" s="13" t="s">
        <v>622</v>
      </c>
    </row>
    <row r="16" spans="1:8" ht="120.75" customHeight="1">
      <c r="A16" s="13">
        <v>11</v>
      </c>
      <c r="B16" s="10" t="s">
        <v>10</v>
      </c>
      <c r="C16" s="9" t="s">
        <v>17</v>
      </c>
      <c r="D16" s="10" t="s">
        <v>1064</v>
      </c>
      <c r="E16" s="10" t="s">
        <v>1065</v>
      </c>
      <c r="F16" s="13" t="s">
        <v>1066</v>
      </c>
      <c r="G16" s="27">
        <v>0</v>
      </c>
      <c r="H16" s="10" t="s">
        <v>1067</v>
      </c>
    </row>
    <row r="17" spans="1:8" ht="45" customHeight="1">
      <c r="A17" s="13">
        <v>12</v>
      </c>
      <c r="B17" s="10" t="s">
        <v>10</v>
      </c>
      <c r="C17" s="9" t="s">
        <v>19</v>
      </c>
      <c r="D17" s="10" t="s">
        <v>20</v>
      </c>
      <c r="E17" s="10" t="s">
        <v>138</v>
      </c>
      <c r="F17" s="13" t="s">
        <v>139</v>
      </c>
      <c r="G17" s="27">
        <v>50000</v>
      </c>
      <c r="H17" s="13" t="s">
        <v>622</v>
      </c>
    </row>
    <row r="18" spans="1:8" ht="124.5" customHeight="1">
      <c r="A18" s="13">
        <v>13</v>
      </c>
      <c r="B18" s="10" t="s">
        <v>10</v>
      </c>
      <c r="C18" s="9" t="s">
        <v>63</v>
      </c>
      <c r="D18" s="10" t="s">
        <v>1068</v>
      </c>
      <c r="E18" s="10" t="s">
        <v>1069</v>
      </c>
      <c r="F18" s="13" t="s">
        <v>398</v>
      </c>
      <c r="G18" s="27">
        <v>0</v>
      </c>
      <c r="H18" s="29" t="s">
        <v>1311</v>
      </c>
    </row>
    <row r="19" spans="1:8" ht="49.5">
      <c r="A19" s="13">
        <v>14</v>
      </c>
      <c r="B19" s="10" t="s">
        <v>10</v>
      </c>
      <c r="C19" s="9" t="s">
        <v>11</v>
      </c>
      <c r="D19" s="10" t="s">
        <v>623</v>
      </c>
      <c r="E19" s="28" t="s">
        <v>624</v>
      </c>
      <c r="F19" s="13" t="s">
        <v>327</v>
      </c>
      <c r="G19" s="27">
        <v>37500000</v>
      </c>
      <c r="H19" s="13" t="s">
        <v>1070</v>
      </c>
    </row>
    <row r="20" spans="1:8" ht="45" customHeight="1">
      <c r="A20" s="13">
        <v>15</v>
      </c>
      <c r="B20" s="10" t="s">
        <v>10</v>
      </c>
      <c r="C20" s="9" t="s">
        <v>36</v>
      </c>
      <c r="D20" s="10" t="s">
        <v>599</v>
      </c>
      <c r="E20" s="10" t="s">
        <v>1272</v>
      </c>
      <c r="F20" s="13" t="s">
        <v>497</v>
      </c>
      <c r="G20" s="27">
        <v>10000</v>
      </c>
      <c r="H20" s="13" t="s">
        <v>1070</v>
      </c>
    </row>
    <row r="21" spans="1:8" ht="45" customHeight="1">
      <c r="A21" s="13">
        <v>16</v>
      </c>
      <c r="B21" s="10" t="s">
        <v>10</v>
      </c>
      <c r="C21" s="9" t="s">
        <v>36</v>
      </c>
      <c r="D21" s="10" t="s">
        <v>600</v>
      </c>
      <c r="E21" s="10" t="s">
        <v>601</v>
      </c>
      <c r="F21" s="13" t="s">
        <v>603</v>
      </c>
      <c r="G21" s="27">
        <v>10000</v>
      </c>
      <c r="H21" s="13" t="s">
        <v>1070</v>
      </c>
    </row>
    <row r="22" spans="1:8" ht="45" customHeight="1">
      <c r="A22" s="13">
        <v>17</v>
      </c>
      <c r="B22" s="10" t="s">
        <v>10</v>
      </c>
      <c r="C22" s="9" t="s">
        <v>21</v>
      </c>
      <c r="D22" s="28" t="s">
        <v>607</v>
      </c>
      <c r="E22" s="28" t="s">
        <v>602</v>
      </c>
      <c r="F22" s="13" t="s">
        <v>603</v>
      </c>
      <c r="G22" s="27">
        <v>10000</v>
      </c>
      <c r="H22" s="13" t="s">
        <v>1070</v>
      </c>
    </row>
    <row r="23" spans="1:8" ht="45" customHeight="1">
      <c r="A23" s="13">
        <v>18</v>
      </c>
      <c r="B23" s="10" t="s">
        <v>10</v>
      </c>
      <c r="C23" s="9" t="s">
        <v>11</v>
      </c>
      <c r="D23" s="28" t="s">
        <v>625</v>
      </c>
      <c r="E23" s="28" t="s">
        <v>1071</v>
      </c>
      <c r="F23" s="13" t="s">
        <v>324</v>
      </c>
      <c r="G23" s="27">
        <v>20000</v>
      </c>
      <c r="H23" s="13" t="s">
        <v>1070</v>
      </c>
    </row>
    <row r="24" spans="1:8" ht="45" customHeight="1">
      <c r="A24" s="13">
        <v>19</v>
      </c>
      <c r="B24" s="10" t="s">
        <v>10</v>
      </c>
      <c r="C24" s="9" t="s">
        <v>36</v>
      </c>
      <c r="D24" s="28" t="s">
        <v>604</v>
      </c>
      <c r="E24" s="28" t="s">
        <v>605</v>
      </c>
      <c r="F24" s="13" t="s">
        <v>606</v>
      </c>
      <c r="G24" s="27">
        <v>10000</v>
      </c>
      <c r="H24" s="13" t="s">
        <v>1070</v>
      </c>
    </row>
    <row r="25" spans="1:8" ht="69.75" customHeight="1">
      <c r="A25" s="13">
        <v>20</v>
      </c>
      <c r="B25" s="10" t="s">
        <v>10</v>
      </c>
      <c r="C25" s="9" t="s">
        <v>36</v>
      </c>
      <c r="D25" s="28" t="s">
        <v>626</v>
      </c>
      <c r="E25" s="28" t="s">
        <v>627</v>
      </c>
      <c r="F25" s="13" t="s">
        <v>628</v>
      </c>
      <c r="G25" s="27">
        <v>10000</v>
      </c>
      <c r="H25" s="13" t="s">
        <v>1072</v>
      </c>
    </row>
    <row r="26" spans="1:8" ht="49.5">
      <c r="A26" s="13">
        <v>21</v>
      </c>
      <c r="B26" s="10" t="s">
        <v>10</v>
      </c>
      <c r="C26" s="9" t="s">
        <v>17</v>
      </c>
      <c r="D26" s="28" t="s">
        <v>629</v>
      </c>
      <c r="E26" s="28" t="s">
        <v>630</v>
      </c>
      <c r="F26" s="13" t="s">
        <v>631</v>
      </c>
      <c r="G26" s="27">
        <v>10000</v>
      </c>
      <c r="H26" s="13" t="s">
        <v>1072</v>
      </c>
    </row>
    <row r="27" spans="1:8" ht="45" customHeight="1">
      <c r="A27" s="13">
        <v>22</v>
      </c>
      <c r="B27" s="10" t="s">
        <v>10</v>
      </c>
      <c r="C27" s="9" t="s">
        <v>36</v>
      </c>
      <c r="D27" s="28" t="s">
        <v>632</v>
      </c>
      <c r="E27" s="28" t="s">
        <v>633</v>
      </c>
      <c r="F27" s="13" t="s">
        <v>634</v>
      </c>
      <c r="G27" s="27">
        <v>50000</v>
      </c>
      <c r="H27" s="13" t="s">
        <v>1072</v>
      </c>
    </row>
    <row r="28" spans="1:8" ht="45" customHeight="1">
      <c r="A28" s="13">
        <v>23</v>
      </c>
      <c r="B28" s="10" t="s">
        <v>10</v>
      </c>
      <c r="C28" s="9" t="s">
        <v>46</v>
      </c>
      <c r="D28" s="28" t="s">
        <v>635</v>
      </c>
      <c r="E28" s="28" t="s">
        <v>636</v>
      </c>
      <c r="F28" s="13" t="s">
        <v>634</v>
      </c>
      <c r="G28" s="27">
        <v>50000</v>
      </c>
      <c r="H28" s="13" t="s">
        <v>1072</v>
      </c>
    </row>
    <row r="29" spans="1:8" ht="45" customHeight="1">
      <c r="A29" s="13">
        <v>24</v>
      </c>
      <c r="B29" s="10" t="s">
        <v>10</v>
      </c>
      <c r="C29" s="9" t="s">
        <v>17</v>
      </c>
      <c r="D29" s="28" t="s">
        <v>637</v>
      </c>
      <c r="E29" s="28" t="s">
        <v>638</v>
      </c>
      <c r="F29" s="13" t="s">
        <v>634</v>
      </c>
      <c r="G29" s="27">
        <v>60000</v>
      </c>
      <c r="H29" s="13" t="s">
        <v>1072</v>
      </c>
    </row>
    <row r="30" spans="1:8" ht="113.25" customHeight="1">
      <c r="A30" s="13">
        <v>25</v>
      </c>
      <c r="B30" s="10" t="s">
        <v>10</v>
      </c>
      <c r="C30" s="9" t="s">
        <v>91</v>
      </c>
      <c r="D30" s="28" t="s">
        <v>639</v>
      </c>
      <c r="E30" s="28" t="s">
        <v>640</v>
      </c>
      <c r="F30" s="13" t="s">
        <v>634</v>
      </c>
      <c r="G30" s="27">
        <v>60000</v>
      </c>
      <c r="H30" s="29" t="s">
        <v>1312</v>
      </c>
    </row>
    <row r="31" spans="1:8" ht="67.5" customHeight="1">
      <c r="A31" s="13">
        <v>26</v>
      </c>
      <c r="B31" s="10" t="s">
        <v>10</v>
      </c>
      <c r="C31" s="9" t="s">
        <v>46</v>
      </c>
      <c r="D31" s="28" t="s">
        <v>641</v>
      </c>
      <c r="E31" s="28" t="s">
        <v>642</v>
      </c>
      <c r="F31" s="13" t="s">
        <v>643</v>
      </c>
      <c r="G31" s="27">
        <v>10000</v>
      </c>
      <c r="H31" s="13" t="s">
        <v>1072</v>
      </c>
    </row>
    <row r="32" spans="1:8" ht="82.5" customHeight="1">
      <c r="A32" s="13">
        <v>27</v>
      </c>
      <c r="B32" s="10" t="s">
        <v>10</v>
      </c>
      <c r="C32" s="9" t="s">
        <v>11</v>
      </c>
      <c r="D32" s="28" t="s">
        <v>644</v>
      </c>
      <c r="E32" s="28" t="s">
        <v>645</v>
      </c>
      <c r="F32" s="13" t="s">
        <v>646</v>
      </c>
      <c r="G32" s="27">
        <v>40000</v>
      </c>
      <c r="H32" s="13" t="s">
        <v>1072</v>
      </c>
    </row>
    <row r="33" spans="1:8" ht="83.25" customHeight="1">
      <c r="A33" s="13">
        <v>28</v>
      </c>
      <c r="B33" s="10" t="s">
        <v>10</v>
      </c>
      <c r="C33" s="9" t="s">
        <v>11</v>
      </c>
      <c r="D33" s="10" t="s">
        <v>647</v>
      </c>
      <c r="E33" s="10" t="s">
        <v>648</v>
      </c>
      <c r="F33" s="13" t="s">
        <v>649</v>
      </c>
      <c r="G33" s="27">
        <v>0</v>
      </c>
      <c r="H33" s="29" t="s">
        <v>1313</v>
      </c>
    </row>
    <row r="34" spans="1:8" ht="45" customHeight="1">
      <c r="A34" s="13">
        <v>29</v>
      </c>
      <c r="B34" s="10" t="s">
        <v>10</v>
      </c>
      <c r="C34" s="9" t="s">
        <v>11</v>
      </c>
      <c r="D34" s="28" t="s">
        <v>650</v>
      </c>
      <c r="E34" s="28" t="s">
        <v>651</v>
      </c>
      <c r="F34" s="13" t="s">
        <v>652</v>
      </c>
      <c r="G34" s="27">
        <v>50000</v>
      </c>
      <c r="H34" s="13" t="s">
        <v>1072</v>
      </c>
    </row>
    <row r="35" spans="1:8" ht="45" customHeight="1">
      <c r="A35" s="13">
        <v>30</v>
      </c>
      <c r="B35" s="10" t="s">
        <v>10</v>
      </c>
      <c r="C35" s="9" t="s">
        <v>11</v>
      </c>
      <c r="D35" s="28" t="s">
        <v>1073</v>
      </c>
      <c r="E35" s="28" t="s">
        <v>1074</v>
      </c>
      <c r="F35" s="13" t="s">
        <v>1075</v>
      </c>
      <c r="G35" s="27">
        <v>30000</v>
      </c>
      <c r="H35" s="13" t="s">
        <v>1076</v>
      </c>
    </row>
    <row r="36" spans="1:8" ht="45" customHeight="1">
      <c r="A36" s="13">
        <v>31</v>
      </c>
      <c r="B36" s="10" t="s">
        <v>10</v>
      </c>
      <c r="C36" s="9" t="s">
        <v>17</v>
      </c>
      <c r="D36" s="28" t="s">
        <v>1077</v>
      </c>
      <c r="E36" s="28" t="s">
        <v>1078</v>
      </c>
      <c r="F36" s="13" t="s">
        <v>1079</v>
      </c>
      <c r="G36" s="27">
        <v>10000</v>
      </c>
      <c r="H36" s="13" t="s">
        <v>1076</v>
      </c>
    </row>
    <row r="37" spans="1:8" ht="45" customHeight="1">
      <c r="A37" s="13">
        <v>32</v>
      </c>
      <c r="B37" s="10" t="s">
        <v>10</v>
      </c>
      <c r="C37" s="9" t="s">
        <v>11</v>
      </c>
      <c r="D37" s="28" t="s">
        <v>1080</v>
      </c>
      <c r="E37" s="28" t="s">
        <v>1081</v>
      </c>
      <c r="F37" s="13" t="s">
        <v>1082</v>
      </c>
      <c r="G37" s="27">
        <v>40000</v>
      </c>
      <c r="H37" s="13" t="s">
        <v>1076</v>
      </c>
    </row>
    <row r="38" spans="1:8" s="16" customFormat="1" ht="36.75" customHeight="1">
      <c r="A38" s="134" t="s">
        <v>593</v>
      </c>
      <c r="B38" s="134"/>
      <c r="C38" s="134"/>
      <c r="D38" s="134"/>
      <c r="E38" s="134"/>
      <c r="F38" s="134"/>
      <c r="G38" s="63">
        <f>SUM(G39:G41)</f>
        <v>6776</v>
      </c>
      <c r="H38" s="64"/>
    </row>
    <row r="39" spans="1:8" ht="87.75" customHeight="1">
      <c r="A39" s="13">
        <v>1</v>
      </c>
      <c r="B39" s="10" t="s">
        <v>598</v>
      </c>
      <c r="C39" s="10" t="s">
        <v>11</v>
      </c>
      <c r="D39" s="10" t="s">
        <v>594</v>
      </c>
      <c r="E39" s="10" t="s">
        <v>595</v>
      </c>
      <c r="F39" s="13" t="s">
        <v>269</v>
      </c>
      <c r="G39" s="27">
        <v>1723</v>
      </c>
      <c r="H39" s="29"/>
    </row>
    <row r="40" spans="1:10" ht="94.5" customHeight="1">
      <c r="A40" s="13">
        <v>2</v>
      </c>
      <c r="B40" s="10" t="s">
        <v>598</v>
      </c>
      <c r="C40" s="10" t="s">
        <v>11</v>
      </c>
      <c r="D40" s="10" t="s">
        <v>594</v>
      </c>
      <c r="E40" s="10" t="s">
        <v>596</v>
      </c>
      <c r="F40" s="13" t="s">
        <v>597</v>
      </c>
      <c r="G40" s="27">
        <v>3201</v>
      </c>
      <c r="H40" s="29"/>
      <c r="I40" s="135"/>
      <c r="J40" s="135"/>
    </row>
    <row r="41" spans="1:8" ht="94.5" customHeight="1">
      <c r="A41" s="13">
        <v>3</v>
      </c>
      <c r="B41" s="10" t="s">
        <v>105</v>
      </c>
      <c r="C41" s="10" t="s">
        <v>11</v>
      </c>
      <c r="D41" s="10" t="s">
        <v>594</v>
      </c>
      <c r="E41" s="10" t="s">
        <v>653</v>
      </c>
      <c r="F41" s="13" t="s">
        <v>654</v>
      </c>
      <c r="G41" s="27">
        <v>1852</v>
      </c>
      <c r="H41" s="29"/>
    </row>
    <row r="42" spans="1:8" s="16" customFormat="1" ht="36.75" customHeight="1">
      <c r="A42" s="134" t="s">
        <v>28</v>
      </c>
      <c r="B42" s="134"/>
      <c r="C42" s="134"/>
      <c r="D42" s="134"/>
      <c r="E42" s="134"/>
      <c r="F42" s="134"/>
      <c r="G42" s="63">
        <f>SUM(G43:G341)</f>
        <v>23271740</v>
      </c>
      <c r="H42" s="64"/>
    </row>
    <row r="43" spans="1:11" ht="45" customHeight="1">
      <c r="A43" s="9">
        <v>1</v>
      </c>
      <c r="B43" s="10" t="s">
        <v>29</v>
      </c>
      <c r="C43" s="9" t="s">
        <v>11</v>
      </c>
      <c r="D43" s="11" t="s">
        <v>42</v>
      </c>
      <c r="E43" s="10" t="s">
        <v>140</v>
      </c>
      <c r="F43" s="9" t="s">
        <v>141</v>
      </c>
      <c r="G43" s="27">
        <v>50000</v>
      </c>
      <c r="H43" s="9" t="s">
        <v>622</v>
      </c>
      <c r="I43" s="32"/>
      <c r="J43" s="32"/>
      <c r="K43" s="32"/>
    </row>
    <row r="44" spans="1:10" ht="45" customHeight="1">
      <c r="A44" s="9">
        <v>2</v>
      </c>
      <c r="B44" s="10" t="s">
        <v>29</v>
      </c>
      <c r="C44" s="9" t="s">
        <v>11</v>
      </c>
      <c r="D44" s="11" t="s">
        <v>69</v>
      </c>
      <c r="E44" s="10" t="s">
        <v>142</v>
      </c>
      <c r="F44" s="9" t="s">
        <v>141</v>
      </c>
      <c r="G44" s="27">
        <v>50000</v>
      </c>
      <c r="H44" s="9" t="s">
        <v>622</v>
      </c>
      <c r="I44" s="30"/>
      <c r="J44" s="30"/>
    </row>
    <row r="45" spans="1:10" ht="53.25" customHeight="1">
      <c r="A45" s="9">
        <v>3</v>
      </c>
      <c r="B45" s="10" t="s">
        <v>29</v>
      </c>
      <c r="C45" s="9" t="s">
        <v>19</v>
      </c>
      <c r="D45" s="11" t="s">
        <v>31</v>
      </c>
      <c r="E45" s="10" t="s">
        <v>143</v>
      </c>
      <c r="F45" s="9" t="s">
        <v>144</v>
      </c>
      <c r="G45" s="27">
        <v>850000</v>
      </c>
      <c r="H45" s="9" t="s">
        <v>1309</v>
      </c>
      <c r="I45" s="19"/>
      <c r="J45" s="19"/>
    </row>
    <row r="46" spans="1:10" ht="45" customHeight="1">
      <c r="A46" s="9">
        <v>4</v>
      </c>
      <c r="B46" s="10" t="s">
        <v>29</v>
      </c>
      <c r="C46" s="9" t="s">
        <v>35</v>
      </c>
      <c r="D46" s="11" t="s">
        <v>145</v>
      </c>
      <c r="E46" s="10" t="s">
        <v>146</v>
      </c>
      <c r="F46" s="9" t="s">
        <v>147</v>
      </c>
      <c r="G46" s="27">
        <v>20000</v>
      </c>
      <c r="H46" s="9" t="s">
        <v>622</v>
      </c>
      <c r="I46" s="19"/>
      <c r="J46" s="19"/>
    </row>
    <row r="47" spans="1:8" ht="45" customHeight="1">
      <c r="A47" s="9">
        <v>5</v>
      </c>
      <c r="B47" s="10" t="s">
        <v>29</v>
      </c>
      <c r="C47" s="9" t="s">
        <v>32</v>
      </c>
      <c r="D47" s="11" t="s">
        <v>148</v>
      </c>
      <c r="E47" s="10" t="s">
        <v>149</v>
      </c>
      <c r="F47" s="9" t="s">
        <v>150</v>
      </c>
      <c r="G47" s="27">
        <v>50000</v>
      </c>
      <c r="H47" s="9" t="s">
        <v>622</v>
      </c>
    </row>
    <row r="48" spans="1:8" ht="45" customHeight="1">
      <c r="A48" s="9">
        <v>6</v>
      </c>
      <c r="B48" s="10" t="s">
        <v>29</v>
      </c>
      <c r="C48" s="9" t="s">
        <v>32</v>
      </c>
      <c r="D48" s="11" t="s">
        <v>151</v>
      </c>
      <c r="E48" s="10" t="s">
        <v>152</v>
      </c>
      <c r="F48" s="9" t="s">
        <v>150</v>
      </c>
      <c r="G48" s="27">
        <v>20000</v>
      </c>
      <c r="H48" s="9" t="s">
        <v>622</v>
      </c>
    </row>
    <row r="49" spans="1:8" ht="45" customHeight="1">
      <c r="A49" s="9">
        <v>7</v>
      </c>
      <c r="B49" s="10" t="s">
        <v>29</v>
      </c>
      <c r="C49" s="9" t="s">
        <v>32</v>
      </c>
      <c r="D49" s="11" t="s">
        <v>34</v>
      </c>
      <c r="E49" s="10" t="s">
        <v>153</v>
      </c>
      <c r="F49" s="9" t="s">
        <v>150</v>
      </c>
      <c r="G49" s="27">
        <v>20000</v>
      </c>
      <c r="H49" s="9" t="s">
        <v>622</v>
      </c>
    </row>
    <row r="50" spans="1:8" ht="45" customHeight="1">
      <c r="A50" s="9">
        <v>8</v>
      </c>
      <c r="B50" s="10" t="s">
        <v>29</v>
      </c>
      <c r="C50" s="9" t="s">
        <v>11</v>
      </c>
      <c r="D50" s="11" t="s">
        <v>154</v>
      </c>
      <c r="E50" s="10" t="s">
        <v>155</v>
      </c>
      <c r="F50" s="9" t="s">
        <v>156</v>
      </c>
      <c r="G50" s="27">
        <v>850000</v>
      </c>
      <c r="H50" s="9" t="s">
        <v>622</v>
      </c>
    </row>
    <row r="51" spans="1:8" ht="81" customHeight="1">
      <c r="A51" s="9">
        <v>9</v>
      </c>
      <c r="B51" s="10" t="s">
        <v>29</v>
      </c>
      <c r="C51" s="9" t="s">
        <v>19</v>
      </c>
      <c r="D51" s="11" t="s">
        <v>157</v>
      </c>
      <c r="E51" s="10" t="s">
        <v>158</v>
      </c>
      <c r="F51" s="9" t="s">
        <v>159</v>
      </c>
      <c r="G51" s="27">
        <v>20000</v>
      </c>
      <c r="H51" s="9" t="s">
        <v>622</v>
      </c>
    </row>
    <row r="52" spans="1:8" ht="45" customHeight="1">
      <c r="A52" s="9">
        <v>10</v>
      </c>
      <c r="B52" s="10" t="s">
        <v>29</v>
      </c>
      <c r="C52" s="9" t="s">
        <v>32</v>
      </c>
      <c r="D52" s="11" t="s">
        <v>119</v>
      </c>
      <c r="E52" s="10" t="s">
        <v>160</v>
      </c>
      <c r="F52" s="9" t="s">
        <v>161</v>
      </c>
      <c r="G52" s="27">
        <v>20000</v>
      </c>
      <c r="H52" s="9" t="s">
        <v>622</v>
      </c>
    </row>
    <row r="53" spans="1:8" ht="45" customHeight="1">
      <c r="A53" s="9">
        <v>11</v>
      </c>
      <c r="B53" s="10" t="s">
        <v>29</v>
      </c>
      <c r="C53" s="9" t="s">
        <v>19</v>
      </c>
      <c r="D53" s="11" t="s">
        <v>41</v>
      </c>
      <c r="E53" s="10" t="s">
        <v>162</v>
      </c>
      <c r="F53" s="9" t="s">
        <v>159</v>
      </c>
      <c r="G53" s="27">
        <v>50000</v>
      </c>
      <c r="H53" s="9" t="s">
        <v>622</v>
      </c>
    </row>
    <row r="54" spans="1:8" ht="59.25" customHeight="1">
      <c r="A54" s="9">
        <v>12</v>
      </c>
      <c r="B54" s="10" t="s">
        <v>29</v>
      </c>
      <c r="C54" s="9" t="s">
        <v>11</v>
      </c>
      <c r="D54" s="11" t="s">
        <v>163</v>
      </c>
      <c r="E54" s="10" t="s">
        <v>164</v>
      </c>
      <c r="F54" s="9" t="s">
        <v>134</v>
      </c>
      <c r="G54" s="27">
        <v>1000000</v>
      </c>
      <c r="H54" s="9" t="s">
        <v>1274</v>
      </c>
    </row>
    <row r="55" spans="1:8" ht="45" customHeight="1">
      <c r="A55" s="9">
        <v>13</v>
      </c>
      <c r="B55" s="10" t="s">
        <v>29</v>
      </c>
      <c r="C55" s="9" t="s">
        <v>32</v>
      </c>
      <c r="D55" s="11" t="s">
        <v>165</v>
      </c>
      <c r="E55" s="10" t="s">
        <v>166</v>
      </c>
      <c r="F55" s="9" t="s">
        <v>167</v>
      </c>
      <c r="G55" s="27">
        <v>10000</v>
      </c>
      <c r="H55" s="9" t="s">
        <v>622</v>
      </c>
    </row>
    <row r="56" spans="1:8" ht="45" customHeight="1">
      <c r="A56" s="9">
        <v>14</v>
      </c>
      <c r="B56" s="10" t="s">
        <v>29</v>
      </c>
      <c r="C56" s="9" t="s">
        <v>32</v>
      </c>
      <c r="D56" s="11" t="s">
        <v>44</v>
      </c>
      <c r="E56" s="10" t="s">
        <v>168</v>
      </c>
      <c r="F56" s="9" t="s">
        <v>169</v>
      </c>
      <c r="G56" s="27">
        <v>10000</v>
      </c>
      <c r="H56" s="9" t="s">
        <v>622</v>
      </c>
    </row>
    <row r="57" spans="1:8" ht="45" customHeight="1">
      <c r="A57" s="9">
        <v>15</v>
      </c>
      <c r="B57" s="10" t="s">
        <v>29</v>
      </c>
      <c r="C57" s="9" t="s">
        <v>32</v>
      </c>
      <c r="D57" s="11" t="s">
        <v>170</v>
      </c>
      <c r="E57" s="10" t="s">
        <v>171</v>
      </c>
      <c r="F57" s="9" t="s">
        <v>167</v>
      </c>
      <c r="G57" s="27">
        <v>20000</v>
      </c>
      <c r="H57" s="9" t="s">
        <v>622</v>
      </c>
    </row>
    <row r="58" spans="1:8" ht="45" customHeight="1">
      <c r="A58" s="9">
        <v>16</v>
      </c>
      <c r="B58" s="10" t="s">
        <v>29</v>
      </c>
      <c r="C58" s="9" t="s">
        <v>32</v>
      </c>
      <c r="D58" s="11" t="s">
        <v>172</v>
      </c>
      <c r="E58" s="10" t="s">
        <v>173</v>
      </c>
      <c r="F58" s="9" t="s">
        <v>167</v>
      </c>
      <c r="G58" s="27">
        <v>10000</v>
      </c>
      <c r="H58" s="9" t="s">
        <v>622</v>
      </c>
    </row>
    <row r="59" spans="1:8" ht="45" customHeight="1">
      <c r="A59" s="9">
        <v>17</v>
      </c>
      <c r="B59" s="10" t="s">
        <v>29</v>
      </c>
      <c r="C59" s="9" t="s">
        <v>32</v>
      </c>
      <c r="D59" s="11" t="s">
        <v>47</v>
      </c>
      <c r="E59" s="10" t="s">
        <v>174</v>
      </c>
      <c r="F59" s="9" t="s">
        <v>167</v>
      </c>
      <c r="G59" s="27">
        <v>10000</v>
      </c>
      <c r="H59" s="9" t="s">
        <v>622</v>
      </c>
    </row>
    <row r="60" spans="1:8" ht="45" customHeight="1">
      <c r="A60" s="9">
        <v>18</v>
      </c>
      <c r="B60" s="10" t="s">
        <v>29</v>
      </c>
      <c r="C60" s="9" t="s">
        <v>32</v>
      </c>
      <c r="D60" s="11" t="s">
        <v>40</v>
      </c>
      <c r="E60" s="10" t="s">
        <v>175</v>
      </c>
      <c r="F60" s="9" t="s">
        <v>176</v>
      </c>
      <c r="G60" s="27">
        <v>50000</v>
      </c>
      <c r="H60" s="9" t="s">
        <v>622</v>
      </c>
    </row>
    <row r="61" spans="1:8" ht="45" customHeight="1">
      <c r="A61" s="9">
        <v>19</v>
      </c>
      <c r="B61" s="10" t="s">
        <v>29</v>
      </c>
      <c r="C61" s="9" t="s">
        <v>19</v>
      </c>
      <c r="D61" s="11" t="s">
        <v>52</v>
      </c>
      <c r="E61" s="10" t="s">
        <v>177</v>
      </c>
      <c r="F61" s="9" t="s">
        <v>167</v>
      </c>
      <c r="G61" s="27">
        <v>50000</v>
      </c>
      <c r="H61" s="9" t="s">
        <v>622</v>
      </c>
    </row>
    <row r="62" spans="1:8" ht="45" customHeight="1">
      <c r="A62" s="9">
        <v>20</v>
      </c>
      <c r="B62" s="10" t="s">
        <v>29</v>
      </c>
      <c r="C62" s="9" t="s">
        <v>30</v>
      </c>
      <c r="D62" s="11" t="s">
        <v>178</v>
      </c>
      <c r="E62" s="10" t="s">
        <v>179</v>
      </c>
      <c r="F62" s="9" t="s">
        <v>134</v>
      </c>
      <c r="G62" s="27">
        <v>100000</v>
      </c>
      <c r="H62" s="9" t="s">
        <v>622</v>
      </c>
    </row>
    <row r="63" spans="1:8" ht="45" customHeight="1">
      <c r="A63" s="9">
        <v>21</v>
      </c>
      <c r="B63" s="10" t="s">
        <v>29</v>
      </c>
      <c r="C63" s="9" t="s">
        <v>11</v>
      </c>
      <c r="D63" s="11" t="s">
        <v>38</v>
      </c>
      <c r="E63" s="10" t="s">
        <v>180</v>
      </c>
      <c r="F63" s="9" t="s">
        <v>144</v>
      </c>
      <c r="G63" s="27">
        <v>30000</v>
      </c>
      <c r="H63" s="9" t="s">
        <v>622</v>
      </c>
    </row>
    <row r="64" spans="1:8" ht="45" customHeight="1">
      <c r="A64" s="9">
        <v>22</v>
      </c>
      <c r="B64" s="10" t="s">
        <v>29</v>
      </c>
      <c r="C64" s="9" t="s">
        <v>56</v>
      </c>
      <c r="D64" s="11" t="s">
        <v>181</v>
      </c>
      <c r="E64" s="10" t="s">
        <v>182</v>
      </c>
      <c r="F64" s="9" t="s">
        <v>183</v>
      </c>
      <c r="G64" s="27">
        <v>100000</v>
      </c>
      <c r="H64" s="9" t="s">
        <v>622</v>
      </c>
    </row>
    <row r="65" spans="1:8" ht="45" customHeight="1">
      <c r="A65" s="9">
        <v>23</v>
      </c>
      <c r="B65" s="10" t="s">
        <v>29</v>
      </c>
      <c r="C65" s="9" t="s">
        <v>32</v>
      </c>
      <c r="D65" s="11" t="s">
        <v>59</v>
      </c>
      <c r="E65" s="10" t="s">
        <v>184</v>
      </c>
      <c r="F65" s="9" t="s">
        <v>185</v>
      </c>
      <c r="G65" s="27">
        <v>15000</v>
      </c>
      <c r="H65" s="9" t="s">
        <v>622</v>
      </c>
    </row>
    <row r="66" spans="1:8" ht="45" customHeight="1">
      <c r="A66" s="9">
        <v>24</v>
      </c>
      <c r="B66" s="10" t="s">
        <v>29</v>
      </c>
      <c r="C66" s="9" t="s">
        <v>11</v>
      </c>
      <c r="D66" s="11" t="s">
        <v>42</v>
      </c>
      <c r="E66" s="10" t="s">
        <v>186</v>
      </c>
      <c r="F66" s="9" t="s">
        <v>187</v>
      </c>
      <c r="G66" s="27">
        <v>40000</v>
      </c>
      <c r="H66" s="9" t="s">
        <v>622</v>
      </c>
    </row>
    <row r="67" spans="1:8" ht="45" customHeight="1">
      <c r="A67" s="9">
        <v>25</v>
      </c>
      <c r="B67" s="10" t="s">
        <v>29</v>
      </c>
      <c r="C67" s="9" t="s">
        <v>63</v>
      </c>
      <c r="D67" s="11" t="s">
        <v>118</v>
      </c>
      <c r="E67" s="10" t="s">
        <v>188</v>
      </c>
      <c r="F67" s="9" t="s">
        <v>176</v>
      </c>
      <c r="G67" s="27">
        <v>100000</v>
      </c>
      <c r="H67" s="9" t="s">
        <v>622</v>
      </c>
    </row>
    <row r="68" spans="1:8" ht="45" customHeight="1">
      <c r="A68" s="9">
        <v>26</v>
      </c>
      <c r="B68" s="10" t="s">
        <v>29</v>
      </c>
      <c r="C68" s="9" t="s">
        <v>32</v>
      </c>
      <c r="D68" s="11" t="s">
        <v>189</v>
      </c>
      <c r="E68" s="10" t="s">
        <v>190</v>
      </c>
      <c r="F68" s="9" t="s">
        <v>191</v>
      </c>
      <c r="G68" s="27">
        <v>10000</v>
      </c>
      <c r="H68" s="9" t="s">
        <v>622</v>
      </c>
    </row>
    <row r="69" spans="1:8" ht="45" customHeight="1">
      <c r="A69" s="9">
        <v>27</v>
      </c>
      <c r="B69" s="10" t="s">
        <v>29</v>
      </c>
      <c r="C69" s="9" t="s">
        <v>11</v>
      </c>
      <c r="D69" s="11" t="s">
        <v>51</v>
      </c>
      <c r="E69" s="10" t="s">
        <v>192</v>
      </c>
      <c r="F69" s="9" t="s">
        <v>176</v>
      </c>
      <c r="G69" s="27">
        <v>50000</v>
      </c>
      <c r="H69" s="9" t="s">
        <v>622</v>
      </c>
    </row>
    <row r="70" spans="1:8" ht="45" customHeight="1">
      <c r="A70" s="9">
        <v>28</v>
      </c>
      <c r="B70" s="10" t="s">
        <v>29</v>
      </c>
      <c r="C70" s="9" t="s">
        <v>32</v>
      </c>
      <c r="D70" s="11" t="s">
        <v>193</v>
      </c>
      <c r="E70" s="10" t="s">
        <v>194</v>
      </c>
      <c r="F70" s="9" t="s">
        <v>191</v>
      </c>
      <c r="G70" s="27">
        <v>10000</v>
      </c>
      <c r="H70" s="9" t="s">
        <v>622</v>
      </c>
    </row>
    <row r="71" spans="1:8" ht="45" customHeight="1">
      <c r="A71" s="9">
        <v>29</v>
      </c>
      <c r="B71" s="10" t="s">
        <v>29</v>
      </c>
      <c r="C71" s="9" t="s">
        <v>32</v>
      </c>
      <c r="D71" s="11" t="s">
        <v>195</v>
      </c>
      <c r="E71" s="10" t="s">
        <v>196</v>
      </c>
      <c r="F71" s="9" t="s">
        <v>191</v>
      </c>
      <c r="G71" s="27">
        <v>10000</v>
      </c>
      <c r="H71" s="9" t="s">
        <v>622</v>
      </c>
    </row>
    <row r="72" spans="1:8" ht="45" customHeight="1">
      <c r="A72" s="9">
        <v>30</v>
      </c>
      <c r="B72" s="10" t="s">
        <v>29</v>
      </c>
      <c r="C72" s="9" t="s">
        <v>30</v>
      </c>
      <c r="D72" s="11" t="s">
        <v>117</v>
      </c>
      <c r="E72" s="10" t="s">
        <v>197</v>
      </c>
      <c r="F72" s="9" t="s">
        <v>191</v>
      </c>
      <c r="G72" s="27">
        <v>30000</v>
      </c>
      <c r="H72" s="9" t="s">
        <v>622</v>
      </c>
    </row>
    <row r="73" spans="1:8" ht="45" customHeight="1">
      <c r="A73" s="9">
        <v>31</v>
      </c>
      <c r="B73" s="10" t="s">
        <v>29</v>
      </c>
      <c r="C73" s="9" t="s">
        <v>32</v>
      </c>
      <c r="D73" s="11" t="s">
        <v>198</v>
      </c>
      <c r="E73" s="10" t="s">
        <v>199</v>
      </c>
      <c r="F73" s="9" t="s">
        <v>191</v>
      </c>
      <c r="G73" s="27">
        <v>10000</v>
      </c>
      <c r="H73" s="9" t="s">
        <v>622</v>
      </c>
    </row>
    <row r="74" spans="1:8" ht="45" customHeight="1">
      <c r="A74" s="9">
        <v>32</v>
      </c>
      <c r="B74" s="10" t="s">
        <v>29</v>
      </c>
      <c r="C74" s="9" t="s">
        <v>32</v>
      </c>
      <c r="D74" s="11" t="s">
        <v>43</v>
      </c>
      <c r="E74" s="10" t="s">
        <v>200</v>
      </c>
      <c r="F74" s="9" t="s">
        <v>191</v>
      </c>
      <c r="G74" s="27">
        <v>10000</v>
      </c>
      <c r="H74" s="9" t="s">
        <v>622</v>
      </c>
    </row>
    <row r="75" spans="1:8" ht="45" customHeight="1">
      <c r="A75" s="9">
        <v>33</v>
      </c>
      <c r="B75" s="10" t="s">
        <v>29</v>
      </c>
      <c r="C75" s="9" t="s">
        <v>32</v>
      </c>
      <c r="D75" s="11" t="s">
        <v>49</v>
      </c>
      <c r="E75" s="10" t="s">
        <v>201</v>
      </c>
      <c r="F75" s="9" t="s">
        <v>191</v>
      </c>
      <c r="G75" s="27">
        <v>10000</v>
      </c>
      <c r="H75" s="9" t="s">
        <v>622</v>
      </c>
    </row>
    <row r="76" spans="1:8" ht="45" customHeight="1">
      <c r="A76" s="9">
        <v>34</v>
      </c>
      <c r="B76" s="10" t="s">
        <v>29</v>
      </c>
      <c r="C76" s="9" t="s">
        <v>11</v>
      </c>
      <c r="D76" s="11" t="s">
        <v>50</v>
      </c>
      <c r="E76" s="10" t="s">
        <v>202</v>
      </c>
      <c r="F76" s="9" t="s">
        <v>203</v>
      </c>
      <c r="G76" s="27">
        <v>50000</v>
      </c>
      <c r="H76" s="9" t="s">
        <v>622</v>
      </c>
    </row>
    <row r="77" spans="1:8" ht="45" customHeight="1">
      <c r="A77" s="9">
        <v>35</v>
      </c>
      <c r="B77" s="10" t="s">
        <v>29</v>
      </c>
      <c r="C77" s="9" t="s">
        <v>88</v>
      </c>
      <c r="D77" s="11" t="s">
        <v>106</v>
      </c>
      <c r="E77" s="10" t="s">
        <v>107</v>
      </c>
      <c r="F77" s="9" t="s">
        <v>203</v>
      </c>
      <c r="G77" s="27">
        <v>100000</v>
      </c>
      <c r="H77" s="9" t="s">
        <v>622</v>
      </c>
    </row>
    <row r="78" spans="1:8" ht="45" customHeight="1">
      <c r="A78" s="9">
        <v>36</v>
      </c>
      <c r="B78" s="10" t="s">
        <v>29</v>
      </c>
      <c r="C78" s="9" t="s">
        <v>17</v>
      </c>
      <c r="D78" s="11" t="s">
        <v>204</v>
      </c>
      <c r="E78" s="10" t="s">
        <v>205</v>
      </c>
      <c r="F78" s="9" t="s">
        <v>206</v>
      </c>
      <c r="G78" s="27">
        <v>20000</v>
      </c>
      <c r="H78" s="9" t="s">
        <v>622</v>
      </c>
    </row>
    <row r="79" spans="1:8" ht="45" customHeight="1">
      <c r="A79" s="9">
        <v>37</v>
      </c>
      <c r="B79" s="10" t="s">
        <v>29</v>
      </c>
      <c r="C79" s="9" t="s">
        <v>32</v>
      </c>
      <c r="D79" s="11" t="s">
        <v>48</v>
      </c>
      <c r="E79" s="10" t="s">
        <v>207</v>
      </c>
      <c r="F79" s="9" t="s">
        <v>203</v>
      </c>
      <c r="G79" s="27">
        <v>10000</v>
      </c>
      <c r="H79" s="9" t="s">
        <v>622</v>
      </c>
    </row>
    <row r="80" spans="1:8" ht="45" customHeight="1">
      <c r="A80" s="9">
        <v>38</v>
      </c>
      <c r="B80" s="10" t="s">
        <v>29</v>
      </c>
      <c r="C80" s="9" t="s">
        <v>30</v>
      </c>
      <c r="D80" s="11" t="s">
        <v>58</v>
      </c>
      <c r="E80" s="10" t="s">
        <v>208</v>
      </c>
      <c r="F80" s="9" t="s">
        <v>203</v>
      </c>
      <c r="G80" s="27">
        <v>10000</v>
      </c>
      <c r="H80" s="9" t="s">
        <v>622</v>
      </c>
    </row>
    <row r="81" spans="1:8" ht="45" customHeight="1">
      <c r="A81" s="9">
        <v>39</v>
      </c>
      <c r="B81" s="10" t="s">
        <v>29</v>
      </c>
      <c r="C81" s="9" t="s">
        <v>30</v>
      </c>
      <c r="D81" s="11" t="s">
        <v>209</v>
      </c>
      <c r="E81" s="10" t="s">
        <v>210</v>
      </c>
      <c r="F81" s="9" t="s">
        <v>211</v>
      </c>
      <c r="G81" s="27">
        <v>50000</v>
      </c>
      <c r="H81" s="9" t="s">
        <v>622</v>
      </c>
    </row>
    <row r="82" spans="1:8" ht="45" customHeight="1">
      <c r="A82" s="9">
        <v>40</v>
      </c>
      <c r="B82" s="10" t="s">
        <v>29</v>
      </c>
      <c r="C82" s="9" t="s">
        <v>32</v>
      </c>
      <c r="D82" s="11" t="s">
        <v>113</v>
      </c>
      <c r="E82" s="10" t="s">
        <v>212</v>
      </c>
      <c r="F82" s="9" t="s">
        <v>213</v>
      </c>
      <c r="G82" s="27">
        <v>10000</v>
      </c>
      <c r="H82" s="9" t="s">
        <v>622</v>
      </c>
    </row>
    <row r="83" spans="1:8" ht="45" customHeight="1">
      <c r="A83" s="9">
        <v>41</v>
      </c>
      <c r="B83" s="10" t="s">
        <v>29</v>
      </c>
      <c r="C83" s="9" t="s">
        <v>30</v>
      </c>
      <c r="D83" s="11" t="s">
        <v>53</v>
      </c>
      <c r="E83" s="10" t="s">
        <v>214</v>
      </c>
      <c r="F83" s="9" t="s">
        <v>211</v>
      </c>
      <c r="G83" s="27">
        <v>40000</v>
      </c>
      <c r="H83" s="9" t="s">
        <v>622</v>
      </c>
    </row>
    <row r="84" spans="1:8" ht="45" customHeight="1">
      <c r="A84" s="9">
        <v>42</v>
      </c>
      <c r="B84" s="10" t="s">
        <v>29</v>
      </c>
      <c r="C84" s="9" t="s">
        <v>36</v>
      </c>
      <c r="D84" s="11" t="s">
        <v>112</v>
      </c>
      <c r="E84" s="10" t="s">
        <v>215</v>
      </c>
      <c r="F84" s="9" t="s">
        <v>211</v>
      </c>
      <c r="G84" s="27">
        <v>10000</v>
      </c>
      <c r="H84" s="9" t="s">
        <v>622</v>
      </c>
    </row>
    <row r="85" spans="1:8" ht="45" customHeight="1">
      <c r="A85" s="9">
        <v>43</v>
      </c>
      <c r="B85" s="10" t="s">
        <v>29</v>
      </c>
      <c r="C85" s="9" t="s">
        <v>30</v>
      </c>
      <c r="D85" s="11" t="s">
        <v>216</v>
      </c>
      <c r="E85" s="10" t="s">
        <v>217</v>
      </c>
      <c r="F85" s="9" t="s">
        <v>211</v>
      </c>
      <c r="G85" s="27">
        <v>80000</v>
      </c>
      <c r="H85" s="9" t="s">
        <v>622</v>
      </c>
    </row>
    <row r="86" spans="1:8" ht="45" customHeight="1">
      <c r="A86" s="9">
        <v>44</v>
      </c>
      <c r="B86" s="10" t="s">
        <v>29</v>
      </c>
      <c r="C86" s="9" t="s">
        <v>32</v>
      </c>
      <c r="D86" s="11" t="s">
        <v>66</v>
      </c>
      <c r="E86" s="10" t="s">
        <v>218</v>
      </c>
      <c r="F86" s="9" t="s">
        <v>211</v>
      </c>
      <c r="G86" s="27">
        <v>10000</v>
      </c>
      <c r="H86" s="9" t="s">
        <v>622</v>
      </c>
    </row>
    <row r="87" spans="1:8" ht="45" customHeight="1">
      <c r="A87" s="9">
        <v>45</v>
      </c>
      <c r="B87" s="10" t="s">
        <v>29</v>
      </c>
      <c r="C87" s="9" t="s">
        <v>11</v>
      </c>
      <c r="D87" s="11" t="s">
        <v>111</v>
      </c>
      <c r="E87" s="10" t="s">
        <v>219</v>
      </c>
      <c r="F87" s="9" t="s">
        <v>211</v>
      </c>
      <c r="G87" s="27">
        <v>100000</v>
      </c>
      <c r="H87" s="9" t="s">
        <v>622</v>
      </c>
    </row>
    <row r="88" spans="1:8" ht="45" customHeight="1">
      <c r="A88" s="9">
        <v>46</v>
      </c>
      <c r="B88" s="10" t="s">
        <v>29</v>
      </c>
      <c r="C88" s="9" t="s">
        <v>36</v>
      </c>
      <c r="D88" s="11" t="s">
        <v>37</v>
      </c>
      <c r="E88" s="10" t="s">
        <v>220</v>
      </c>
      <c r="F88" s="9" t="s">
        <v>211</v>
      </c>
      <c r="G88" s="27">
        <v>50000</v>
      </c>
      <c r="H88" s="9" t="s">
        <v>622</v>
      </c>
    </row>
    <row r="89" spans="1:8" ht="45" customHeight="1">
      <c r="A89" s="9">
        <v>47</v>
      </c>
      <c r="B89" s="10" t="s">
        <v>29</v>
      </c>
      <c r="C89" s="9" t="s">
        <v>36</v>
      </c>
      <c r="D89" s="11" t="s">
        <v>57</v>
      </c>
      <c r="E89" s="10" t="s">
        <v>221</v>
      </c>
      <c r="F89" s="9" t="s">
        <v>211</v>
      </c>
      <c r="G89" s="27">
        <v>50000</v>
      </c>
      <c r="H89" s="9" t="s">
        <v>622</v>
      </c>
    </row>
    <row r="90" spans="1:8" ht="45" customHeight="1">
      <c r="A90" s="9">
        <v>48</v>
      </c>
      <c r="B90" s="10" t="s">
        <v>29</v>
      </c>
      <c r="C90" s="9" t="s">
        <v>63</v>
      </c>
      <c r="D90" s="11" t="s">
        <v>64</v>
      </c>
      <c r="E90" s="10" t="s">
        <v>222</v>
      </c>
      <c r="F90" s="9" t="s">
        <v>211</v>
      </c>
      <c r="G90" s="27">
        <v>20000</v>
      </c>
      <c r="H90" s="9" t="s">
        <v>622</v>
      </c>
    </row>
    <row r="91" spans="1:8" ht="45" customHeight="1">
      <c r="A91" s="9">
        <v>49</v>
      </c>
      <c r="B91" s="10" t="s">
        <v>29</v>
      </c>
      <c r="C91" s="9" t="s">
        <v>11</v>
      </c>
      <c r="D91" s="11" t="s">
        <v>60</v>
      </c>
      <c r="E91" s="10" t="s">
        <v>223</v>
      </c>
      <c r="F91" s="9" t="s">
        <v>211</v>
      </c>
      <c r="G91" s="27">
        <v>50000</v>
      </c>
      <c r="H91" s="9" t="s">
        <v>622</v>
      </c>
    </row>
    <row r="92" spans="1:8" ht="45" customHeight="1">
      <c r="A92" s="9">
        <v>50</v>
      </c>
      <c r="B92" s="10" t="s">
        <v>29</v>
      </c>
      <c r="C92" s="9" t="s">
        <v>27</v>
      </c>
      <c r="D92" s="11" t="s">
        <v>61</v>
      </c>
      <c r="E92" s="10" t="s">
        <v>224</v>
      </c>
      <c r="F92" s="9" t="s">
        <v>211</v>
      </c>
      <c r="G92" s="27">
        <v>20000</v>
      </c>
      <c r="H92" s="9" t="s">
        <v>622</v>
      </c>
    </row>
    <row r="93" spans="1:8" ht="45" customHeight="1">
      <c r="A93" s="9">
        <v>51</v>
      </c>
      <c r="B93" s="10" t="s">
        <v>29</v>
      </c>
      <c r="C93" s="9" t="s">
        <v>17</v>
      </c>
      <c r="D93" s="11" t="s">
        <v>62</v>
      </c>
      <c r="E93" s="10" t="s">
        <v>225</v>
      </c>
      <c r="F93" s="9" t="s">
        <v>211</v>
      </c>
      <c r="G93" s="27">
        <v>50000</v>
      </c>
      <c r="H93" s="9" t="s">
        <v>622</v>
      </c>
    </row>
    <row r="94" spans="1:8" ht="45" customHeight="1">
      <c r="A94" s="9">
        <v>52</v>
      </c>
      <c r="B94" s="10" t="s">
        <v>29</v>
      </c>
      <c r="C94" s="9" t="s">
        <v>30</v>
      </c>
      <c r="D94" s="11" t="s">
        <v>108</v>
      </c>
      <c r="E94" s="10" t="s">
        <v>226</v>
      </c>
      <c r="F94" s="9" t="s">
        <v>211</v>
      </c>
      <c r="G94" s="27">
        <v>50000</v>
      </c>
      <c r="H94" s="9" t="s">
        <v>622</v>
      </c>
    </row>
    <row r="95" spans="1:8" ht="45" customHeight="1">
      <c r="A95" s="9">
        <v>53</v>
      </c>
      <c r="B95" s="10" t="s">
        <v>29</v>
      </c>
      <c r="C95" s="9" t="s">
        <v>11</v>
      </c>
      <c r="D95" s="11" t="s">
        <v>55</v>
      </c>
      <c r="E95" s="10" t="s">
        <v>227</v>
      </c>
      <c r="F95" s="9" t="s">
        <v>211</v>
      </c>
      <c r="G95" s="27">
        <v>50000</v>
      </c>
      <c r="H95" s="9" t="s">
        <v>622</v>
      </c>
    </row>
    <row r="96" spans="1:8" ht="45" customHeight="1">
      <c r="A96" s="9">
        <v>54</v>
      </c>
      <c r="B96" s="10" t="s">
        <v>29</v>
      </c>
      <c r="C96" s="9" t="s">
        <v>32</v>
      </c>
      <c r="D96" s="11" t="s">
        <v>114</v>
      </c>
      <c r="E96" s="10" t="s">
        <v>228</v>
      </c>
      <c r="F96" s="9" t="s">
        <v>211</v>
      </c>
      <c r="G96" s="27">
        <v>20000</v>
      </c>
      <c r="H96" s="9" t="s">
        <v>622</v>
      </c>
    </row>
    <row r="97" spans="1:8" ht="45" customHeight="1">
      <c r="A97" s="9">
        <v>55</v>
      </c>
      <c r="B97" s="10" t="s">
        <v>29</v>
      </c>
      <c r="C97" s="9" t="s">
        <v>36</v>
      </c>
      <c r="D97" s="11" t="s">
        <v>109</v>
      </c>
      <c r="E97" s="10" t="s">
        <v>229</v>
      </c>
      <c r="F97" s="9" t="s">
        <v>230</v>
      </c>
      <c r="G97" s="27">
        <v>50000</v>
      </c>
      <c r="H97" s="9" t="s">
        <v>622</v>
      </c>
    </row>
    <row r="98" spans="1:8" ht="45" customHeight="1">
      <c r="A98" s="9">
        <v>56</v>
      </c>
      <c r="B98" s="10" t="s">
        <v>29</v>
      </c>
      <c r="C98" s="9" t="s">
        <v>63</v>
      </c>
      <c r="D98" s="11" t="s">
        <v>65</v>
      </c>
      <c r="E98" s="10" t="s">
        <v>231</v>
      </c>
      <c r="F98" s="9" t="s">
        <v>211</v>
      </c>
      <c r="G98" s="27">
        <v>70000</v>
      </c>
      <c r="H98" s="9" t="s">
        <v>622</v>
      </c>
    </row>
    <row r="99" spans="1:8" ht="45" customHeight="1">
      <c r="A99" s="9">
        <v>57</v>
      </c>
      <c r="B99" s="10" t="s">
        <v>29</v>
      </c>
      <c r="C99" s="9" t="s">
        <v>11</v>
      </c>
      <c r="D99" s="11" t="s">
        <v>232</v>
      </c>
      <c r="E99" s="10" t="s">
        <v>233</v>
      </c>
      <c r="F99" s="9" t="s">
        <v>234</v>
      </c>
      <c r="G99" s="27">
        <v>700000</v>
      </c>
      <c r="H99" s="9" t="s">
        <v>622</v>
      </c>
    </row>
    <row r="100" spans="1:8" ht="45" customHeight="1">
      <c r="A100" s="9">
        <v>58</v>
      </c>
      <c r="B100" s="10" t="s">
        <v>29</v>
      </c>
      <c r="C100" s="9" t="s">
        <v>85</v>
      </c>
      <c r="D100" s="11" t="s">
        <v>235</v>
      </c>
      <c r="E100" s="10" t="s">
        <v>236</v>
      </c>
      <c r="F100" s="9" t="s">
        <v>237</v>
      </c>
      <c r="G100" s="27">
        <v>30000</v>
      </c>
      <c r="H100" s="9" t="s">
        <v>622</v>
      </c>
    </row>
    <row r="101" spans="1:8" ht="45" customHeight="1">
      <c r="A101" s="9">
        <v>59</v>
      </c>
      <c r="B101" s="10" t="s">
        <v>29</v>
      </c>
      <c r="C101" s="9" t="s">
        <v>32</v>
      </c>
      <c r="D101" s="11" t="s">
        <v>238</v>
      </c>
      <c r="E101" s="10" t="s">
        <v>239</v>
      </c>
      <c r="F101" s="9" t="s">
        <v>240</v>
      </c>
      <c r="G101" s="27">
        <v>10000</v>
      </c>
      <c r="H101" s="9" t="s">
        <v>622</v>
      </c>
    </row>
    <row r="102" spans="1:8" ht="60" customHeight="1">
      <c r="A102" s="9">
        <v>60</v>
      </c>
      <c r="B102" s="10" t="s">
        <v>29</v>
      </c>
      <c r="C102" s="9" t="s">
        <v>30</v>
      </c>
      <c r="D102" s="11" t="s">
        <v>110</v>
      </c>
      <c r="E102" s="10" t="s">
        <v>241</v>
      </c>
      <c r="F102" s="9" t="s">
        <v>240</v>
      </c>
      <c r="G102" s="27">
        <v>20000</v>
      </c>
      <c r="H102" s="9" t="s">
        <v>622</v>
      </c>
    </row>
    <row r="103" spans="1:8" ht="45" customHeight="1">
      <c r="A103" s="9">
        <v>61</v>
      </c>
      <c r="B103" s="10" t="s">
        <v>29</v>
      </c>
      <c r="C103" s="9" t="s">
        <v>32</v>
      </c>
      <c r="D103" s="11" t="s">
        <v>33</v>
      </c>
      <c r="E103" s="10" t="s">
        <v>242</v>
      </c>
      <c r="F103" s="9" t="s">
        <v>240</v>
      </c>
      <c r="G103" s="27">
        <v>10000</v>
      </c>
      <c r="H103" s="9" t="s">
        <v>622</v>
      </c>
    </row>
    <row r="104" spans="1:8" ht="45" customHeight="1">
      <c r="A104" s="9">
        <v>62</v>
      </c>
      <c r="B104" s="10" t="s">
        <v>29</v>
      </c>
      <c r="C104" s="9" t="s">
        <v>27</v>
      </c>
      <c r="D104" s="11" t="s">
        <v>243</v>
      </c>
      <c r="E104" s="10" t="s">
        <v>244</v>
      </c>
      <c r="F104" s="9" t="s">
        <v>240</v>
      </c>
      <c r="G104" s="27">
        <v>200000</v>
      </c>
      <c r="H104" s="9" t="s">
        <v>622</v>
      </c>
    </row>
    <row r="105" spans="1:8" ht="45" customHeight="1">
      <c r="A105" s="9">
        <v>63</v>
      </c>
      <c r="B105" s="10" t="s">
        <v>29</v>
      </c>
      <c r="C105" s="9" t="s">
        <v>56</v>
      </c>
      <c r="D105" s="11" t="s">
        <v>245</v>
      </c>
      <c r="E105" s="10" t="s">
        <v>246</v>
      </c>
      <c r="F105" s="9" t="s">
        <v>247</v>
      </c>
      <c r="G105" s="27">
        <v>20000</v>
      </c>
      <c r="H105" s="9" t="s">
        <v>622</v>
      </c>
    </row>
    <row r="106" spans="1:8" ht="45" customHeight="1">
      <c r="A106" s="9">
        <v>64</v>
      </c>
      <c r="B106" s="10" t="s">
        <v>29</v>
      </c>
      <c r="C106" s="9" t="s">
        <v>30</v>
      </c>
      <c r="D106" s="11" t="s">
        <v>248</v>
      </c>
      <c r="E106" s="10" t="s">
        <v>249</v>
      </c>
      <c r="F106" s="9" t="s">
        <v>247</v>
      </c>
      <c r="G106" s="27">
        <v>10000</v>
      </c>
      <c r="H106" s="9" t="s">
        <v>622</v>
      </c>
    </row>
    <row r="107" spans="1:8" ht="45" customHeight="1">
      <c r="A107" s="9">
        <v>65</v>
      </c>
      <c r="B107" s="10" t="s">
        <v>29</v>
      </c>
      <c r="C107" s="9" t="s">
        <v>30</v>
      </c>
      <c r="D107" s="11" t="s">
        <v>250</v>
      </c>
      <c r="E107" s="10" t="s">
        <v>251</v>
      </c>
      <c r="F107" s="9" t="s">
        <v>230</v>
      </c>
      <c r="G107" s="27">
        <v>50000</v>
      </c>
      <c r="H107" s="9" t="s">
        <v>622</v>
      </c>
    </row>
    <row r="108" spans="1:8" ht="52.5" customHeight="1">
      <c r="A108" s="9">
        <v>66</v>
      </c>
      <c r="B108" s="10" t="s">
        <v>29</v>
      </c>
      <c r="C108" s="9" t="s">
        <v>30</v>
      </c>
      <c r="D108" s="11" t="s">
        <v>68</v>
      </c>
      <c r="E108" s="10" t="s">
        <v>252</v>
      </c>
      <c r="F108" s="9" t="s">
        <v>247</v>
      </c>
      <c r="G108" s="27">
        <v>10000</v>
      </c>
      <c r="H108" s="9" t="s">
        <v>622</v>
      </c>
    </row>
    <row r="109" spans="1:8" ht="45" customHeight="1">
      <c r="A109" s="9">
        <v>67</v>
      </c>
      <c r="B109" s="10" t="s">
        <v>29</v>
      </c>
      <c r="C109" s="9" t="s">
        <v>30</v>
      </c>
      <c r="D109" s="11" t="s">
        <v>120</v>
      </c>
      <c r="E109" s="10" t="s">
        <v>253</v>
      </c>
      <c r="F109" s="9" t="s">
        <v>230</v>
      </c>
      <c r="G109" s="27">
        <v>10000</v>
      </c>
      <c r="H109" s="9" t="s">
        <v>622</v>
      </c>
    </row>
    <row r="110" spans="1:8" ht="45" customHeight="1">
      <c r="A110" s="9">
        <v>68</v>
      </c>
      <c r="B110" s="10" t="s">
        <v>29</v>
      </c>
      <c r="C110" s="9" t="s">
        <v>30</v>
      </c>
      <c r="D110" s="11" t="s">
        <v>54</v>
      </c>
      <c r="E110" s="10" t="s">
        <v>254</v>
      </c>
      <c r="F110" s="9" t="s">
        <v>230</v>
      </c>
      <c r="G110" s="27">
        <v>20000</v>
      </c>
      <c r="H110" s="9" t="s">
        <v>622</v>
      </c>
    </row>
    <row r="111" spans="1:8" ht="45" customHeight="1">
      <c r="A111" s="9">
        <v>69</v>
      </c>
      <c r="B111" s="10" t="s">
        <v>29</v>
      </c>
      <c r="C111" s="9" t="s">
        <v>27</v>
      </c>
      <c r="D111" s="11" t="s">
        <v>67</v>
      </c>
      <c r="E111" s="10" t="s">
        <v>255</v>
      </c>
      <c r="F111" s="9" t="s">
        <v>230</v>
      </c>
      <c r="G111" s="27">
        <v>60000</v>
      </c>
      <c r="H111" s="9" t="s">
        <v>622</v>
      </c>
    </row>
    <row r="112" spans="1:8" ht="95.25" customHeight="1">
      <c r="A112" s="9">
        <v>70</v>
      </c>
      <c r="B112" s="10" t="s">
        <v>29</v>
      </c>
      <c r="C112" s="9" t="s">
        <v>35</v>
      </c>
      <c r="D112" s="11" t="s">
        <v>322</v>
      </c>
      <c r="E112" s="10" t="s">
        <v>323</v>
      </c>
      <c r="F112" s="9" t="s">
        <v>324</v>
      </c>
      <c r="G112" s="27">
        <v>50000</v>
      </c>
      <c r="H112" s="9" t="s">
        <v>1070</v>
      </c>
    </row>
    <row r="113" spans="1:8" ht="51.75" customHeight="1">
      <c r="A113" s="9">
        <v>71</v>
      </c>
      <c r="B113" s="10" t="s">
        <v>29</v>
      </c>
      <c r="C113" s="9" t="s">
        <v>30</v>
      </c>
      <c r="D113" s="11" t="s">
        <v>325</v>
      </c>
      <c r="E113" s="10" t="s">
        <v>326</v>
      </c>
      <c r="F113" s="9" t="s">
        <v>327</v>
      </c>
      <c r="G113" s="27">
        <v>600000</v>
      </c>
      <c r="H113" s="9" t="s">
        <v>1310</v>
      </c>
    </row>
    <row r="114" spans="1:8" ht="33">
      <c r="A114" s="9">
        <v>72</v>
      </c>
      <c r="B114" s="10" t="s">
        <v>29</v>
      </c>
      <c r="C114" s="9" t="s">
        <v>63</v>
      </c>
      <c r="D114" s="11" t="s">
        <v>328</v>
      </c>
      <c r="E114" s="10" t="s">
        <v>329</v>
      </c>
      <c r="F114" s="9" t="s">
        <v>330</v>
      </c>
      <c r="G114" s="27">
        <v>96000</v>
      </c>
      <c r="H114" s="9" t="s">
        <v>1070</v>
      </c>
    </row>
    <row r="115" spans="1:8" ht="33">
      <c r="A115" s="9">
        <v>73</v>
      </c>
      <c r="B115" s="10" t="s">
        <v>29</v>
      </c>
      <c r="C115" s="9" t="s">
        <v>63</v>
      </c>
      <c r="D115" s="11" t="s">
        <v>328</v>
      </c>
      <c r="E115" s="10" t="s">
        <v>331</v>
      </c>
      <c r="F115" s="9" t="s">
        <v>332</v>
      </c>
      <c r="G115" s="27">
        <v>97800</v>
      </c>
      <c r="H115" s="9" t="s">
        <v>1070</v>
      </c>
    </row>
    <row r="116" spans="1:8" ht="87.75" customHeight="1">
      <c r="A116" s="9">
        <v>74</v>
      </c>
      <c r="B116" s="10" t="s">
        <v>29</v>
      </c>
      <c r="C116" s="9" t="s">
        <v>63</v>
      </c>
      <c r="D116" s="11" t="s">
        <v>333</v>
      </c>
      <c r="E116" s="10" t="s">
        <v>334</v>
      </c>
      <c r="F116" s="9" t="s">
        <v>335</v>
      </c>
      <c r="G116" s="27">
        <v>50000</v>
      </c>
      <c r="H116" s="9" t="s">
        <v>1070</v>
      </c>
    </row>
    <row r="117" spans="1:8" ht="72.75" customHeight="1">
      <c r="A117" s="9">
        <v>75</v>
      </c>
      <c r="B117" s="10" t="s">
        <v>29</v>
      </c>
      <c r="C117" s="9" t="s">
        <v>36</v>
      </c>
      <c r="D117" s="11" t="s">
        <v>336</v>
      </c>
      <c r="E117" s="10" t="s">
        <v>337</v>
      </c>
      <c r="F117" s="9" t="s">
        <v>338</v>
      </c>
      <c r="G117" s="27">
        <v>50000</v>
      </c>
      <c r="H117" s="9" t="s">
        <v>1070</v>
      </c>
    </row>
    <row r="118" spans="1:8" ht="53.25" customHeight="1">
      <c r="A118" s="9">
        <v>76</v>
      </c>
      <c r="B118" s="10" t="s">
        <v>29</v>
      </c>
      <c r="C118" s="9" t="s">
        <v>19</v>
      </c>
      <c r="D118" s="11" t="s">
        <v>339</v>
      </c>
      <c r="E118" s="10" t="s">
        <v>340</v>
      </c>
      <c r="F118" s="9" t="s">
        <v>341</v>
      </c>
      <c r="G118" s="27">
        <v>250000</v>
      </c>
      <c r="H118" s="9" t="s">
        <v>1070</v>
      </c>
    </row>
    <row r="119" spans="1:8" ht="78.75" customHeight="1">
      <c r="A119" s="9">
        <v>77</v>
      </c>
      <c r="B119" s="10" t="s">
        <v>29</v>
      </c>
      <c r="C119" s="9" t="s">
        <v>32</v>
      </c>
      <c r="D119" s="11" t="s">
        <v>342</v>
      </c>
      <c r="E119" s="10" t="s">
        <v>343</v>
      </c>
      <c r="F119" s="9" t="s">
        <v>344</v>
      </c>
      <c r="G119" s="27">
        <v>50000</v>
      </c>
      <c r="H119" s="9" t="s">
        <v>1175</v>
      </c>
    </row>
    <row r="120" spans="1:8" ht="51.75" customHeight="1">
      <c r="A120" s="9">
        <v>78</v>
      </c>
      <c r="B120" s="10" t="s">
        <v>29</v>
      </c>
      <c r="C120" s="9" t="s">
        <v>19</v>
      </c>
      <c r="D120" s="11" t="s">
        <v>345</v>
      </c>
      <c r="E120" s="10" t="s">
        <v>346</v>
      </c>
      <c r="F120" s="9" t="s">
        <v>347</v>
      </c>
      <c r="G120" s="27">
        <v>12000</v>
      </c>
      <c r="H120" s="9" t="s">
        <v>1176</v>
      </c>
    </row>
    <row r="121" spans="1:8" ht="50.25" customHeight="1">
      <c r="A121" s="9">
        <v>79</v>
      </c>
      <c r="B121" s="10" t="s">
        <v>29</v>
      </c>
      <c r="C121" s="9" t="s">
        <v>30</v>
      </c>
      <c r="D121" s="11" t="s">
        <v>348</v>
      </c>
      <c r="E121" s="10" t="s">
        <v>349</v>
      </c>
      <c r="F121" s="9" t="s">
        <v>335</v>
      </c>
      <c r="G121" s="27">
        <v>130000</v>
      </c>
      <c r="H121" s="9" t="s">
        <v>1070</v>
      </c>
    </row>
    <row r="122" spans="1:8" ht="42" customHeight="1">
      <c r="A122" s="9">
        <v>80</v>
      </c>
      <c r="B122" s="10" t="s">
        <v>29</v>
      </c>
      <c r="C122" s="9" t="s">
        <v>19</v>
      </c>
      <c r="D122" s="11" t="s">
        <v>1177</v>
      </c>
      <c r="E122" s="10" t="s">
        <v>353</v>
      </c>
      <c r="F122" s="9" t="s">
        <v>352</v>
      </c>
      <c r="G122" s="27">
        <v>20000</v>
      </c>
      <c r="H122" s="9" t="s">
        <v>1070</v>
      </c>
    </row>
    <row r="123" spans="1:8" ht="100.5" customHeight="1">
      <c r="A123" s="9">
        <v>81</v>
      </c>
      <c r="B123" s="10" t="s">
        <v>29</v>
      </c>
      <c r="C123" s="9" t="s">
        <v>30</v>
      </c>
      <c r="D123" s="11" t="s">
        <v>325</v>
      </c>
      <c r="E123" s="10" t="s">
        <v>354</v>
      </c>
      <c r="F123" s="9" t="s">
        <v>761</v>
      </c>
      <c r="G123" s="27">
        <v>321800</v>
      </c>
      <c r="H123" s="9" t="s">
        <v>1314</v>
      </c>
    </row>
    <row r="124" spans="1:8" ht="79.5" customHeight="1">
      <c r="A124" s="9">
        <v>82</v>
      </c>
      <c r="B124" s="10" t="s">
        <v>29</v>
      </c>
      <c r="C124" s="9" t="s">
        <v>30</v>
      </c>
      <c r="D124" s="11" t="s">
        <v>355</v>
      </c>
      <c r="E124" s="10" t="s">
        <v>356</v>
      </c>
      <c r="F124" s="9" t="s">
        <v>357</v>
      </c>
      <c r="G124" s="27">
        <v>65000</v>
      </c>
      <c r="H124" s="9" t="s">
        <v>1315</v>
      </c>
    </row>
    <row r="125" spans="1:8" ht="78.75" customHeight="1">
      <c r="A125" s="9">
        <v>83</v>
      </c>
      <c r="B125" s="10" t="s">
        <v>29</v>
      </c>
      <c r="C125" s="9" t="s">
        <v>358</v>
      </c>
      <c r="D125" s="11" t="s">
        <v>359</v>
      </c>
      <c r="E125" s="10" t="s">
        <v>353</v>
      </c>
      <c r="F125" s="9" t="s">
        <v>360</v>
      </c>
      <c r="G125" s="27">
        <v>55000</v>
      </c>
      <c r="H125" s="9" t="s">
        <v>1070</v>
      </c>
    </row>
    <row r="126" spans="1:8" ht="59.25" customHeight="1">
      <c r="A126" s="9">
        <v>84</v>
      </c>
      <c r="B126" s="10" t="s">
        <v>29</v>
      </c>
      <c r="C126" s="9" t="s">
        <v>83</v>
      </c>
      <c r="D126" s="11" t="s">
        <v>1083</v>
      </c>
      <c r="E126" s="10" t="s">
        <v>361</v>
      </c>
      <c r="F126" s="9" t="s">
        <v>362</v>
      </c>
      <c r="G126" s="27">
        <v>83900</v>
      </c>
      <c r="H126" s="9" t="s">
        <v>1316</v>
      </c>
    </row>
    <row r="127" spans="1:8" ht="42" customHeight="1">
      <c r="A127" s="9">
        <v>85</v>
      </c>
      <c r="B127" s="10" t="s">
        <v>29</v>
      </c>
      <c r="C127" s="9" t="s">
        <v>46</v>
      </c>
      <c r="D127" s="11" t="s">
        <v>363</v>
      </c>
      <c r="E127" s="10" t="s">
        <v>364</v>
      </c>
      <c r="F127" s="9" t="s">
        <v>365</v>
      </c>
      <c r="G127" s="27">
        <v>30000</v>
      </c>
      <c r="H127" s="9" t="s">
        <v>1070</v>
      </c>
    </row>
    <row r="128" spans="1:8" ht="42" customHeight="1">
      <c r="A128" s="9">
        <v>86</v>
      </c>
      <c r="B128" s="10" t="s">
        <v>29</v>
      </c>
      <c r="C128" s="9" t="s">
        <v>30</v>
      </c>
      <c r="D128" s="11" t="s">
        <v>325</v>
      </c>
      <c r="E128" s="10" t="s">
        <v>366</v>
      </c>
      <c r="F128" s="9" t="s">
        <v>347</v>
      </c>
      <c r="G128" s="27">
        <v>200000</v>
      </c>
      <c r="H128" s="9" t="s">
        <v>1070</v>
      </c>
    </row>
    <row r="129" spans="1:8" ht="42" customHeight="1">
      <c r="A129" s="9">
        <v>87</v>
      </c>
      <c r="B129" s="10" t="s">
        <v>29</v>
      </c>
      <c r="C129" s="9" t="s">
        <v>46</v>
      </c>
      <c r="D129" s="11" t="s">
        <v>367</v>
      </c>
      <c r="E129" s="10" t="s">
        <v>368</v>
      </c>
      <c r="F129" s="9" t="s">
        <v>369</v>
      </c>
      <c r="G129" s="27">
        <v>60000</v>
      </c>
      <c r="H129" s="9" t="s">
        <v>1070</v>
      </c>
    </row>
    <row r="130" spans="1:8" ht="46.5" customHeight="1">
      <c r="A130" s="9">
        <v>88</v>
      </c>
      <c r="B130" s="10" t="s">
        <v>29</v>
      </c>
      <c r="C130" s="9" t="s">
        <v>85</v>
      </c>
      <c r="D130" s="11" t="s">
        <v>370</v>
      </c>
      <c r="E130" s="10" t="s">
        <v>368</v>
      </c>
      <c r="F130" s="9" t="s">
        <v>371</v>
      </c>
      <c r="G130" s="27">
        <v>59000</v>
      </c>
      <c r="H130" s="9" t="s">
        <v>1070</v>
      </c>
    </row>
    <row r="131" spans="1:8" ht="42" customHeight="1">
      <c r="A131" s="9">
        <v>89</v>
      </c>
      <c r="B131" s="10" t="s">
        <v>29</v>
      </c>
      <c r="C131" s="9" t="s">
        <v>17</v>
      </c>
      <c r="D131" s="11" t="s">
        <v>372</v>
      </c>
      <c r="E131" s="10" t="s">
        <v>368</v>
      </c>
      <c r="F131" s="9" t="s">
        <v>365</v>
      </c>
      <c r="G131" s="27">
        <v>42000</v>
      </c>
      <c r="H131" s="9" t="s">
        <v>1070</v>
      </c>
    </row>
    <row r="132" spans="1:8" ht="42" customHeight="1">
      <c r="A132" s="9">
        <v>90</v>
      </c>
      <c r="B132" s="10" t="s">
        <v>29</v>
      </c>
      <c r="C132" s="9" t="s">
        <v>88</v>
      </c>
      <c r="D132" s="11" t="s">
        <v>373</v>
      </c>
      <c r="E132" s="10" t="s">
        <v>368</v>
      </c>
      <c r="F132" s="9" t="s">
        <v>341</v>
      </c>
      <c r="G132" s="27">
        <v>70000</v>
      </c>
      <c r="H132" s="9" t="s">
        <v>1070</v>
      </c>
    </row>
    <row r="133" spans="1:8" ht="42" customHeight="1">
      <c r="A133" s="9">
        <v>91</v>
      </c>
      <c r="B133" s="10" t="s">
        <v>29</v>
      </c>
      <c r="C133" s="9" t="s">
        <v>56</v>
      </c>
      <c r="D133" s="11" t="s">
        <v>374</v>
      </c>
      <c r="E133" s="10" t="s">
        <v>368</v>
      </c>
      <c r="F133" s="9" t="s">
        <v>347</v>
      </c>
      <c r="G133" s="27">
        <v>20000</v>
      </c>
      <c r="H133" s="9" t="s">
        <v>1070</v>
      </c>
    </row>
    <row r="134" spans="1:8" ht="42" customHeight="1">
      <c r="A134" s="9">
        <v>92</v>
      </c>
      <c r="B134" s="10" t="s">
        <v>29</v>
      </c>
      <c r="C134" s="9" t="s">
        <v>27</v>
      </c>
      <c r="D134" s="11" t="s">
        <v>375</v>
      </c>
      <c r="E134" s="10" t="s">
        <v>368</v>
      </c>
      <c r="F134" s="9" t="s">
        <v>357</v>
      </c>
      <c r="G134" s="27">
        <v>34000</v>
      </c>
      <c r="H134" s="9" t="s">
        <v>1070</v>
      </c>
    </row>
    <row r="135" spans="1:8" ht="42" customHeight="1">
      <c r="A135" s="9">
        <v>93</v>
      </c>
      <c r="B135" s="10" t="s">
        <v>29</v>
      </c>
      <c r="C135" s="9" t="s">
        <v>17</v>
      </c>
      <c r="D135" s="11" t="s">
        <v>376</v>
      </c>
      <c r="E135" s="10" t="s">
        <v>368</v>
      </c>
      <c r="F135" s="9" t="s">
        <v>357</v>
      </c>
      <c r="G135" s="27">
        <v>15000</v>
      </c>
      <c r="H135" s="9" t="s">
        <v>1070</v>
      </c>
    </row>
    <row r="136" spans="1:8" ht="42" customHeight="1">
      <c r="A136" s="9">
        <v>94</v>
      </c>
      <c r="B136" s="10" t="s">
        <v>29</v>
      </c>
      <c r="C136" s="9" t="s">
        <v>32</v>
      </c>
      <c r="D136" s="11" t="s">
        <v>377</v>
      </c>
      <c r="E136" s="10" t="s">
        <v>378</v>
      </c>
      <c r="F136" s="9" t="s">
        <v>379</v>
      </c>
      <c r="G136" s="27">
        <v>10000</v>
      </c>
      <c r="H136" s="9" t="s">
        <v>1070</v>
      </c>
    </row>
    <row r="137" spans="1:8" ht="42" customHeight="1">
      <c r="A137" s="9">
        <v>95</v>
      </c>
      <c r="B137" s="10" t="s">
        <v>29</v>
      </c>
      <c r="C137" s="9" t="s">
        <v>11</v>
      </c>
      <c r="D137" s="11" t="s">
        <v>380</v>
      </c>
      <c r="E137" s="10" t="s">
        <v>381</v>
      </c>
      <c r="F137" s="9" t="s">
        <v>382</v>
      </c>
      <c r="G137" s="27">
        <v>30000</v>
      </c>
      <c r="H137" s="9" t="s">
        <v>1070</v>
      </c>
    </row>
    <row r="138" spans="1:8" ht="42" customHeight="1">
      <c r="A138" s="9">
        <v>96</v>
      </c>
      <c r="B138" s="10" t="s">
        <v>29</v>
      </c>
      <c r="C138" s="9" t="s">
        <v>46</v>
      </c>
      <c r="D138" s="11" t="s">
        <v>383</v>
      </c>
      <c r="E138" s="10" t="s">
        <v>384</v>
      </c>
      <c r="F138" s="9" t="s">
        <v>379</v>
      </c>
      <c r="G138" s="27">
        <v>20000</v>
      </c>
      <c r="H138" s="9" t="s">
        <v>1070</v>
      </c>
    </row>
    <row r="139" spans="1:8" ht="42" customHeight="1">
      <c r="A139" s="9">
        <v>97</v>
      </c>
      <c r="B139" s="10" t="s">
        <v>29</v>
      </c>
      <c r="C139" s="9" t="s">
        <v>63</v>
      </c>
      <c r="D139" s="11" t="s">
        <v>385</v>
      </c>
      <c r="E139" s="10" t="s">
        <v>386</v>
      </c>
      <c r="F139" s="9" t="s">
        <v>387</v>
      </c>
      <c r="G139" s="27">
        <v>30000</v>
      </c>
      <c r="H139" s="9" t="s">
        <v>1070</v>
      </c>
    </row>
    <row r="140" spans="1:8" ht="42" customHeight="1">
      <c r="A140" s="9">
        <v>98</v>
      </c>
      <c r="B140" s="10" t="s">
        <v>29</v>
      </c>
      <c r="C140" s="9" t="s">
        <v>11</v>
      </c>
      <c r="D140" s="11" t="s">
        <v>388</v>
      </c>
      <c r="E140" s="10" t="s">
        <v>389</v>
      </c>
      <c r="F140" s="9" t="s">
        <v>390</v>
      </c>
      <c r="G140" s="27">
        <v>50000</v>
      </c>
      <c r="H140" s="9" t="s">
        <v>1070</v>
      </c>
    </row>
    <row r="141" spans="1:8" ht="42" customHeight="1">
      <c r="A141" s="9">
        <v>99</v>
      </c>
      <c r="B141" s="10" t="s">
        <v>29</v>
      </c>
      <c r="C141" s="9" t="s">
        <v>11</v>
      </c>
      <c r="D141" s="11" t="s">
        <v>391</v>
      </c>
      <c r="E141" s="10" t="s">
        <v>392</v>
      </c>
      <c r="F141" s="9" t="s">
        <v>393</v>
      </c>
      <c r="G141" s="27">
        <v>20000</v>
      </c>
      <c r="H141" s="9" t="s">
        <v>1070</v>
      </c>
    </row>
    <row r="142" spans="1:8" ht="42" customHeight="1">
      <c r="A142" s="9">
        <v>100</v>
      </c>
      <c r="B142" s="10" t="s">
        <v>29</v>
      </c>
      <c r="C142" s="9" t="s">
        <v>11</v>
      </c>
      <c r="D142" s="11" t="s">
        <v>394</v>
      </c>
      <c r="E142" s="10" t="s">
        <v>395</v>
      </c>
      <c r="F142" s="9" t="s">
        <v>387</v>
      </c>
      <c r="G142" s="27">
        <v>30000</v>
      </c>
      <c r="H142" s="9" t="s">
        <v>1070</v>
      </c>
    </row>
    <row r="143" spans="1:8" ht="42" customHeight="1">
      <c r="A143" s="9">
        <v>101</v>
      </c>
      <c r="B143" s="10" t="s">
        <v>29</v>
      </c>
      <c r="C143" s="9" t="s">
        <v>32</v>
      </c>
      <c r="D143" s="11" t="s">
        <v>396</v>
      </c>
      <c r="E143" s="10" t="s">
        <v>397</v>
      </c>
      <c r="F143" s="9" t="s">
        <v>398</v>
      </c>
      <c r="G143" s="27">
        <v>50000</v>
      </c>
      <c r="H143" s="9" t="s">
        <v>1070</v>
      </c>
    </row>
    <row r="144" spans="1:8" ht="42" customHeight="1">
      <c r="A144" s="9">
        <v>102</v>
      </c>
      <c r="B144" s="10" t="s">
        <v>29</v>
      </c>
      <c r="C144" s="9" t="s">
        <v>27</v>
      </c>
      <c r="D144" s="11" t="s">
        <v>399</v>
      </c>
      <c r="E144" s="10" t="s">
        <v>400</v>
      </c>
      <c r="F144" s="9" t="s">
        <v>401</v>
      </c>
      <c r="G144" s="27">
        <v>50000</v>
      </c>
      <c r="H144" s="9" t="s">
        <v>1070</v>
      </c>
    </row>
    <row r="145" spans="1:8" ht="42" customHeight="1">
      <c r="A145" s="9">
        <v>103</v>
      </c>
      <c r="B145" s="10" t="s">
        <v>29</v>
      </c>
      <c r="C145" s="9" t="s">
        <v>30</v>
      </c>
      <c r="D145" s="11" t="s">
        <v>402</v>
      </c>
      <c r="E145" s="10" t="s">
        <v>403</v>
      </c>
      <c r="F145" s="9" t="s">
        <v>398</v>
      </c>
      <c r="G145" s="27">
        <v>50000</v>
      </c>
      <c r="H145" s="9" t="s">
        <v>1070</v>
      </c>
    </row>
    <row r="146" spans="1:8" ht="42" customHeight="1">
      <c r="A146" s="9">
        <v>104</v>
      </c>
      <c r="B146" s="10" t="s">
        <v>29</v>
      </c>
      <c r="C146" s="9" t="s">
        <v>27</v>
      </c>
      <c r="D146" s="11" t="s">
        <v>404</v>
      </c>
      <c r="E146" s="10" t="s">
        <v>405</v>
      </c>
      <c r="F146" s="9" t="s">
        <v>398</v>
      </c>
      <c r="G146" s="27">
        <v>50000</v>
      </c>
      <c r="H146" s="9" t="s">
        <v>1070</v>
      </c>
    </row>
    <row r="147" spans="1:8" ht="42" customHeight="1">
      <c r="A147" s="9">
        <v>105</v>
      </c>
      <c r="B147" s="10" t="s">
        <v>29</v>
      </c>
      <c r="C147" s="9" t="s">
        <v>11</v>
      </c>
      <c r="D147" s="11" t="s">
        <v>406</v>
      </c>
      <c r="E147" s="10" t="s">
        <v>407</v>
      </c>
      <c r="F147" s="9" t="s">
        <v>387</v>
      </c>
      <c r="G147" s="27">
        <v>50000</v>
      </c>
      <c r="H147" s="9" t="s">
        <v>1070</v>
      </c>
    </row>
    <row r="148" spans="1:8" ht="42" customHeight="1">
      <c r="A148" s="9">
        <v>106</v>
      </c>
      <c r="B148" s="10" t="s">
        <v>29</v>
      </c>
      <c r="C148" s="9" t="s">
        <v>30</v>
      </c>
      <c r="D148" s="11" t="s">
        <v>408</v>
      </c>
      <c r="E148" s="10" t="s">
        <v>409</v>
      </c>
      <c r="F148" s="9" t="s">
        <v>398</v>
      </c>
      <c r="G148" s="27">
        <v>30000</v>
      </c>
      <c r="H148" s="9" t="s">
        <v>1070</v>
      </c>
    </row>
    <row r="149" spans="1:8" ht="42" customHeight="1">
      <c r="A149" s="9">
        <v>107</v>
      </c>
      <c r="B149" s="10" t="s">
        <v>29</v>
      </c>
      <c r="C149" s="9" t="s">
        <v>27</v>
      </c>
      <c r="D149" s="11" t="s">
        <v>410</v>
      </c>
      <c r="E149" s="10" t="s">
        <v>411</v>
      </c>
      <c r="F149" s="9" t="s">
        <v>398</v>
      </c>
      <c r="G149" s="27">
        <v>50000</v>
      </c>
      <c r="H149" s="9" t="s">
        <v>1070</v>
      </c>
    </row>
    <row r="150" spans="1:8" ht="42" customHeight="1">
      <c r="A150" s="9">
        <v>108</v>
      </c>
      <c r="B150" s="10" t="s">
        <v>29</v>
      </c>
      <c r="C150" s="9" t="s">
        <v>11</v>
      </c>
      <c r="D150" s="11" t="s">
        <v>412</v>
      </c>
      <c r="E150" s="10" t="s">
        <v>413</v>
      </c>
      <c r="F150" s="9" t="s">
        <v>393</v>
      </c>
      <c r="G150" s="27">
        <v>150000</v>
      </c>
      <c r="H150" s="9" t="s">
        <v>1070</v>
      </c>
    </row>
    <row r="151" spans="1:8" ht="42" customHeight="1">
      <c r="A151" s="9">
        <v>109</v>
      </c>
      <c r="B151" s="10" t="s">
        <v>29</v>
      </c>
      <c r="C151" s="9" t="s">
        <v>32</v>
      </c>
      <c r="D151" s="11" t="s">
        <v>414</v>
      </c>
      <c r="E151" s="10" t="s">
        <v>415</v>
      </c>
      <c r="F151" s="9" t="s">
        <v>416</v>
      </c>
      <c r="G151" s="27">
        <v>20000</v>
      </c>
      <c r="H151" s="9" t="s">
        <v>1070</v>
      </c>
    </row>
    <row r="152" spans="1:8" ht="42" customHeight="1">
      <c r="A152" s="9">
        <v>110</v>
      </c>
      <c r="B152" s="10" t="s">
        <v>29</v>
      </c>
      <c r="C152" s="9" t="s">
        <v>19</v>
      </c>
      <c r="D152" s="11" t="s">
        <v>417</v>
      </c>
      <c r="E152" s="10" t="s">
        <v>418</v>
      </c>
      <c r="F152" s="9" t="s">
        <v>401</v>
      </c>
      <c r="G152" s="27">
        <v>30000</v>
      </c>
      <c r="H152" s="9" t="s">
        <v>1070</v>
      </c>
    </row>
    <row r="153" spans="1:8" ht="42" customHeight="1">
      <c r="A153" s="9">
        <v>111</v>
      </c>
      <c r="B153" s="10" t="s">
        <v>29</v>
      </c>
      <c r="C153" s="9" t="s">
        <v>45</v>
      </c>
      <c r="D153" s="11" t="s">
        <v>419</v>
      </c>
      <c r="E153" s="10" t="s">
        <v>420</v>
      </c>
      <c r="F153" s="9" t="s">
        <v>416</v>
      </c>
      <c r="G153" s="27">
        <v>50000</v>
      </c>
      <c r="H153" s="9" t="s">
        <v>1070</v>
      </c>
    </row>
    <row r="154" spans="1:8" ht="42" customHeight="1">
      <c r="A154" s="9">
        <v>112</v>
      </c>
      <c r="B154" s="10" t="s">
        <v>29</v>
      </c>
      <c r="C154" s="9" t="s">
        <v>30</v>
      </c>
      <c r="D154" s="11" t="s">
        <v>421</v>
      </c>
      <c r="E154" s="10" t="s">
        <v>422</v>
      </c>
      <c r="F154" s="9" t="s">
        <v>401</v>
      </c>
      <c r="G154" s="27">
        <v>10000</v>
      </c>
      <c r="H154" s="9" t="s">
        <v>1070</v>
      </c>
    </row>
    <row r="155" spans="1:8" ht="67.5" customHeight="1">
      <c r="A155" s="9">
        <v>113</v>
      </c>
      <c r="B155" s="10" t="s">
        <v>29</v>
      </c>
      <c r="C155" s="9" t="s">
        <v>11</v>
      </c>
      <c r="D155" s="11" t="s">
        <v>423</v>
      </c>
      <c r="E155" s="10" t="s">
        <v>424</v>
      </c>
      <c r="F155" s="9" t="s">
        <v>416</v>
      </c>
      <c r="G155" s="27">
        <v>30000</v>
      </c>
      <c r="H155" s="9" t="s">
        <v>1070</v>
      </c>
    </row>
    <row r="156" spans="1:8" ht="72" customHeight="1">
      <c r="A156" s="9">
        <v>114</v>
      </c>
      <c r="B156" s="10" t="s">
        <v>29</v>
      </c>
      <c r="C156" s="9" t="s">
        <v>36</v>
      </c>
      <c r="D156" s="11" t="s">
        <v>425</v>
      </c>
      <c r="E156" s="10" t="s">
        <v>426</v>
      </c>
      <c r="F156" s="9" t="s">
        <v>371</v>
      </c>
      <c r="G156" s="27">
        <v>60000</v>
      </c>
      <c r="H156" s="9" t="s">
        <v>1070</v>
      </c>
    </row>
    <row r="157" spans="1:8" ht="57.75" customHeight="1">
      <c r="A157" s="9">
        <v>115</v>
      </c>
      <c r="B157" s="10" t="s">
        <v>29</v>
      </c>
      <c r="C157" s="9" t="s">
        <v>30</v>
      </c>
      <c r="D157" s="11" t="s">
        <v>427</v>
      </c>
      <c r="E157" s="10" t="s">
        <v>428</v>
      </c>
      <c r="F157" s="9" t="s">
        <v>429</v>
      </c>
      <c r="G157" s="27">
        <v>50000</v>
      </c>
      <c r="H157" s="9" t="s">
        <v>1070</v>
      </c>
    </row>
    <row r="158" spans="1:8" ht="42" customHeight="1">
      <c r="A158" s="9">
        <v>116</v>
      </c>
      <c r="B158" s="10" t="s">
        <v>29</v>
      </c>
      <c r="C158" s="9" t="s">
        <v>46</v>
      </c>
      <c r="D158" s="11" t="s">
        <v>430</v>
      </c>
      <c r="E158" s="10" t="s">
        <v>431</v>
      </c>
      <c r="F158" s="9" t="s">
        <v>365</v>
      </c>
      <c r="G158" s="27">
        <v>10000</v>
      </c>
      <c r="H158" s="9" t="s">
        <v>1070</v>
      </c>
    </row>
    <row r="159" spans="1:8" ht="42" customHeight="1">
      <c r="A159" s="9">
        <v>117</v>
      </c>
      <c r="B159" s="10" t="s">
        <v>29</v>
      </c>
      <c r="C159" s="9" t="s">
        <v>27</v>
      </c>
      <c r="D159" s="11" t="s">
        <v>432</v>
      </c>
      <c r="E159" s="10" t="s">
        <v>433</v>
      </c>
      <c r="F159" s="9" t="s">
        <v>434</v>
      </c>
      <c r="G159" s="27">
        <v>50000</v>
      </c>
      <c r="H159" s="9" t="s">
        <v>1070</v>
      </c>
    </row>
    <row r="160" spans="1:8" ht="42" customHeight="1">
      <c r="A160" s="9">
        <v>118</v>
      </c>
      <c r="B160" s="10" t="s">
        <v>29</v>
      </c>
      <c r="C160" s="9" t="s">
        <v>56</v>
      </c>
      <c r="D160" s="11" t="s">
        <v>435</v>
      </c>
      <c r="E160" s="10" t="s">
        <v>436</v>
      </c>
      <c r="F160" s="9" t="s">
        <v>434</v>
      </c>
      <c r="G160" s="27">
        <v>20000</v>
      </c>
      <c r="H160" s="9" t="s">
        <v>1070</v>
      </c>
    </row>
    <row r="161" spans="1:8" ht="42" customHeight="1">
      <c r="A161" s="9">
        <v>119</v>
      </c>
      <c r="B161" s="10" t="s">
        <v>29</v>
      </c>
      <c r="C161" s="9" t="s">
        <v>27</v>
      </c>
      <c r="D161" s="11" t="s">
        <v>437</v>
      </c>
      <c r="E161" s="10" t="s">
        <v>438</v>
      </c>
      <c r="F161" s="9" t="s">
        <v>416</v>
      </c>
      <c r="G161" s="27">
        <v>50000</v>
      </c>
      <c r="H161" s="9" t="s">
        <v>1070</v>
      </c>
    </row>
    <row r="162" spans="1:8" ht="42" customHeight="1">
      <c r="A162" s="9">
        <v>120</v>
      </c>
      <c r="B162" s="10" t="s">
        <v>29</v>
      </c>
      <c r="C162" s="9" t="s">
        <v>32</v>
      </c>
      <c r="D162" s="11" t="s">
        <v>439</v>
      </c>
      <c r="E162" s="10" t="s">
        <v>440</v>
      </c>
      <c r="F162" s="9" t="s">
        <v>416</v>
      </c>
      <c r="G162" s="27">
        <v>10000</v>
      </c>
      <c r="H162" s="9" t="s">
        <v>1070</v>
      </c>
    </row>
    <row r="163" spans="1:8" ht="61.5" customHeight="1">
      <c r="A163" s="9">
        <v>121</v>
      </c>
      <c r="B163" s="10" t="s">
        <v>29</v>
      </c>
      <c r="C163" s="9" t="s">
        <v>19</v>
      </c>
      <c r="D163" s="11" t="s">
        <v>1084</v>
      </c>
      <c r="E163" s="10" t="s">
        <v>1174</v>
      </c>
      <c r="F163" s="13" t="s">
        <v>416</v>
      </c>
      <c r="G163" s="27">
        <v>0</v>
      </c>
      <c r="H163" s="9" t="s">
        <v>1180</v>
      </c>
    </row>
    <row r="164" spans="1:8" ht="42" customHeight="1">
      <c r="A164" s="9">
        <v>122</v>
      </c>
      <c r="B164" s="10" t="s">
        <v>29</v>
      </c>
      <c r="C164" s="9" t="s">
        <v>36</v>
      </c>
      <c r="D164" s="11" t="s">
        <v>441</v>
      </c>
      <c r="E164" s="10" t="s">
        <v>442</v>
      </c>
      <c r="F164" s="9" t="s">
        <v>443</v>
      </c>
      <c r="G164" s="27">
        <v>60000</v>
      </c>
      <c r="H164" s="9" t="s">
        <v>1070</v>
      </c>
    </row>
    <row r="165" spans="1:8" ht="42" customHeight="1">
      <c r="A165" s="9">
        <v>123</v>
      </c>
      <c r="B165" s="10" t="s">
        <v>29</v>
      </c>
      <c r="C165" s="9" t="s">
        <v>19</v>
      </c>
      <c r="D165" s="11" t="s">
        <v>444</v>
      </c>
      <c r="E165" s="10" t="s">
        <v>445</v>
      </c>
      <c r="F165" s="9" t="s">
        <v>401</v>
      </c>
      <c r="G165" s="27">
        <v>20000</v>
      </c>
      <c r="H165" s="9" t="s">
        <v>1070</v>
      </c>
    </row>
    <row r="166" spans="1:8" ht="42" customHeight="1">
      <c r="A166" s="9">
        <v>124</v>
      </c>
      <c r="B166" s="10" t="s">
        <v>29</v>
      </c>
      <c r="C166" s="9" t="s">
        <v>88</v>
      </c>
      <c r="D166" s="11" t="s">
        <v>446</v>
      </c>
      <c r="E166" s="10" t="s">
        <v>447</v>
      </c>
      <c r="F166" s="9" t="s">
        <v>365</v>
      </c>
      <c r="G166" s="27">
        <v>20000</v>
      </c>
      <c r="H166" s="9" t="s">
        <v>1070</v>
      </c>
    </row>
    <row r="167" spans="1:8" ht="66.75" customHeight="1">
      <c r="A167" s="9">
        <v>125</v>
      </c>
      <c r="B167" s="10" t="s">
        <v>29</v>
      </c>
      <c r="C167" s="9" t="s">
        <v>30</v>
      </c>
      <c r="D167" s="11" t="s">
        <v>448</v>
      </c>
      <c r="E167" s="10" t="s">
        <v>449</v>
      </c>
      <c r="F167" s="9" t="s">
        <v>365</v>
      </c>
      <c r="G167" s="27">
        <v>30000</v>
      </c>
      <c r="H167" s="9" t="s">
        <v>1070</v>
      </c>
    </row>
    <row r="168" spans="1:8" ht="42" customHeight="1">
      <c r="A168" s="9">
        <v>126</v>
      </c>
      <c r="B168" s="10" t="s">
        <v>29</v>
      </c>
      <c r="C168" s="9" t="s">
        <v>27</v>
      </c>
      <c r="D168" s="11" t="s">
        <v>450</v>
      </c>
      <c r="E168" s="10" t="s">
        <v>451</v>
      </c>
      <c r="F168" s="9" t="s">
        <v>365</v>
      </c>
      <c r="G168" s="27">
        <v>50000</v>
      </c>
      <c r="H168" s="9" t="s">
        <v>1070</v>
      </c>
    </row>
    <row r="169" spans="1:8" ht="42" customHeight="1">
      <c r="A169" s="9">
        <v>127</v>
      </c>
      <c r="B169" s="10" t="s">
        <v>29</v>
      </c>
      <c r="C169" s="9" t="s">
        <v>11</v>
      </c>
      <c r="D169" s="11" t="s">
        <v>452</v>
      </c>
      <c r="E169" s="10" t="s">
        <v>453</v>
      </c>
      <c r="F169" s="9" t="s">
        <v>454</v>
      </c>
      <c r="G169" s="27">
        <v>20000</v>
      </c>
      <c r="H169" s="9" t="s">
        <v>1070</v>
      </c>
    </row>
    <row r="170" spans="1:8" ht="42" customHeight="1">
      <c r="A170" s="9">
        <v>128</v>
      </c>
      <c r="B170" s="10" t="s">
        <v>29</v>
      </c>
      <c r="C170" s="9" t="s">
        <v>30</v>
      </c>
      <c r="D170" s="11" t="s">
        <v>455</v>
      </c>
      <c r="E170" s="10" t="s">
        <v>456</v>
      </c>
      <c r="F170" s="9" t="s">
        <v>327</v>
      </c>
      <c r="G170" s="27">
        <v>30000</v>
      </c>
      <c r="H170" s="9" t="s">
        <v>1070</v>
      </c>
    </row>
    <row r="171" spans="1:8" ht="42" customHeight="1">
      <c r="A171" s="9">
        <v>129</v>
      </c>
      <c r="B171" s="10" t="s">
        <v>29</v>
      </c>
      <c r="C171" s="9" t="s">
        <v>83</v>
      </c>
      <c r="D171" s="11" t="s">
        <v>457</v>
      </c>
      <c r="E171" s="10" t="s">
        <v>458</v>
      </c>
      <c r="F171" s="9" t="s">
        <v>454</v>
      </c>
      <c r="G171" s="27">
        <v>20000</v>
      </c>
      <c r="H171" s="9" t="s">
        <v>1070</v>
      </c>
    </row>
    <row r="172" spans="1:8" ht="42" customHeight="1">
      <c r="A172" s="9">
        <v>130</v>
      </c>
      <c r="B172" s="10" t="s">
        <v>29</v>
      </c>
      <c r="C172" s="9" t="s">
        <v>45</v>
      </c>
      <c r="D172" s="11" t="s">
        <v>459</v>
      </c>
      <c r="E172" s="10" t="s">
        <v>460</v>
      </c>
      <c r="F172" s="9" t="s">
        <v>365</v>
      </c>
      <c r="G172" s="27">
        <v>50000</v>
      </c>
      <c r="H172" s="9" t="s">
        <v>1070</v>
      </c>
    </row>
    <row r="173" spans="1:8" ht="42" customHeight="1">
      <c r="A173" s="9">
        <v>131</v>
      </c>
      <c r="B173" s="10" t="s">
        <v>29</v>
      </c>
      <c r="C173" s="9" t="s">
        <v>56</v>
      </c>
      <c r="D173" s="11" t="s">
        <v>461</v>
      </c>
      <c r="E173" s="10" t="s">
        <v>462</v>
      </c>
      <c r="F173" s="9" t="s">
        <v>365</v>
      </c>
      <c r="G173" s="27">
        <v>10000</v>
      </c>
      <c r="H173" s="9" t="s">
        <v>1070</v>
      </c>
    </row>
    <row r="174" spans="1:8" ht="42" customHeight="1">
      <c r="A174" s="9">
        <v>132</v>
      </c>
      <c r="B174" s="10" t="s">
        <v>29</v>
      </c>
      <c r="C174" s="9" t="s">
        <v>30</v>
      </c>
      <c r="D174" s="11" t="s">
        <v>463</v>
      </c>
      <c r="E174" s="10" t="s">
        <v>464</v>
      </c>
      <c r="F174" s="9" t="s">
        <v>454</v>
      </c>
      <c r="G174" s="27">
        <v>20000</v>
      </c>
      <c r="H174" s="9" t="s">
        <v>1070</v>
      </c>
    </row>
    <row r="175" spans="1:8" ht="56.25" customHeight="1">
      <c r="A175" s="9">
        <v>133</v>
      </c>
      <c r="B175" s="10" t="s">
        <v>29</v>
      </c>
      <c r="C175" s="9" t="s">
        <v>19</v>
      </c>
      <c r="D175" s="11" t="s">
        <v>465</v>
      </c>
      <c r="E175" s="10" t="s">
        <v>466</v>
      </c>
      <c r="F175" s="9" t="s">
        <v>360</v>
      </c>
      <c r="G175" s="27">
        <v>50000</v>
      </c>
      <c r="H175" s="9" t="s">
        <v>1070</v>
      </c>
    </row>
    <row r="176" spans="1:8" ht="56.25" customHeight="1">
      <c r="A176" s="9">
        <v>134</v>
      </c>
      <c r="B176" s="10" t="s">
        <v>29</v>
      </c>
      <c r="C176" s="9" t="s">
        <v>283</v>
      </c>
      <c r="D176" s="11" t="s">
        <v>1178</v>
      </c>
      <c r="E176" s="10" t="s">
        <v>1172</v>
      </c>
      <c r="F176" s="9" t="s">
        <v>1179</v>
      </c>
      <c r="G176" s="27">
        <v>0</v>
      </c>
      <c r="H176" s="9" t="s">
        <v>1317</v>
      </c>
    </row>
    <row r="177" spans="1:8" ht="42" customHeight="1">
      <c r="A177" s="9">
        <v>135</v>
      </c>
      <c r="B177" s="10" t="s">
        <v>29</v>
      </c>
      <c r="C177" s="9" t="s">
        <v>56</v>
      </c>
      <c r="D177" s="11" t="s">
        <v>467</v>
      </c>
      <c r="E177" s="10" t="s">
        <v>468</v>
      </c>
      <c r="F177" s="9" t="s">
        <v>365</v>
      </c>
      <c r="G177" s="27">
        <v>10000</v>
      </c>
      <c r="H177" s="9" t="s">
        <v>1070</v>
      </c>
    </row>
    <row r="178" spans="1:8" ht="42" customHeight="1">
      <c r="A178" s="9">
        <v>136</v>
      </c>
      <c r="B178" s="10" t="s">
        <v>29</v>
      </c>
      <c r="C178" s="9" t="s">
        <v>56</v>
      </c>
      <c r="D178" s="11" t="s">
        <v>469</v>
      </c>
      <c r="E178" s="10" t="s">
        <v>470</v>
      </c>
      <c r="F178" s="9" t="s">
        <v>365</v>
      </c>
      <c r="G178" s="27">
        <v>10000</v>
      </c>
      <c r="H178" s="9" t="s">
        <v>1070</v>
      </c>
    </row>
    <row r="179" spans="1:8" ht="42" customHeight="1">
      <c r="A179" s="9">
        <v>137</v>
      </c>
      <c r="B179" s="10" t="s">
        <v>29</v>
      </c>
      <c r="C179" s="9" t="s">
        <v>32</v>
      </c>
      <c r="D179" s="11" t="s">
        <v>471</v>
      </c>
      <c r="E179" s="10" t="s">
        <v>472</v>
      </c>
      <c r="F179" s="9" t="s">
        <v>327</v>
      </c>
      <c r="G179" s="27">
        <v>30000</v>
      </c>
      <c r="H179" s="9" t="s">
        <v>1070</v>
      </c>
    </row>
    <row r="180" spans="1:8" ht="42" customHeight="1">
      <c r="A180" s="9">
        <v>138</v>
      </c>
      <c r="B180" s="10" t="s">
        <v>29</v>
      </c>
      <c r="C180" s="9" t="s">
        <v>91</v>
      </c>
      <c r="D180" s="11" t="s">
        <v>473</v>
      </c>
      <c r="E180" s="10" t="s">
        <v>474</v>
      </c>
      <c r="F180" s="9" t="s">
        <v>475</v>
      </c>
      <c r="G180" s="27">
        <v>100000</v>
      </c>
      <c r="H180" s="9" t="s">
        <v>1070</v>
      </c>
    </row>
    <row r="181" spans="1:8" ht="42" customHeight="1">
      <c r="A181" s="9">
        <v>139</v>
      </c>
      <c r="B181" s="10" t="s">
        <v>29</v>
      </c>
      <c r="C181" s="9" t="s">
        <v>30</v>
      </c>
      <c r="D181" s="11" t="s">
        <v>476</v>
      </c>
      <c r="E181" s="10" t="s">
        <v>477</v>
      </c>
      <c r="F181" s="9" t="s">
        <v>475</v>
      </c>
      <c r="G181" s="27">
        <v>20000</v>
      </c>
      <c r="H181" s="9" t="s">
        <v>1070</v>
      </c>
    </row>
    <row r="182" spans="1:8" ht="42" customHeight="1">
      <c r="A182" s="9">
        <v>140</v>
      </c>
      <c r="B182" s="10" t="s">
        <v>29</v>
      </c>
      <c r="C182" s="9" t="s">
        <v>11</v>
      </c>
      <c r="D182" s="11" t="s">
        <v>478</v>
      </c>
      <c r="E182" s="10" t="s">
        <v>479</v>
      </c>
      <c r="F182" s="9" t="s">
        <v>480</v>
      </c>
      <c r="G182" s="27">
        <v>30000</v>
      </c>
      <c r="H182" s="9" t="s">
        <v>1070</v>
      </c>
    </row>
    <row r="183" spans="1:8" ht="42" customHeight="1">
      <c r="A183" s="9">
        <v>141</v>
      </c>
      <c r="B183" s="10" t="s">
        <v>29</v>
      </c>
      <c r="C183" s="9" t="s">
        <v>30</v>
      </c>
      <c r="D183" s="11" t="s">
        <v>481</v>
      </c>
      <c r="E183" s="10" t="s">
        <v>482</v>
      </c>
      <c r="F183" s="9" t="s">
        <v>480</v>
      </c>
      <c r="G183" s="27">
        <v>50000</v>
      </c>
      <c r="H183" s="9" t="s">
        <v>1070</v>
      </c>
    </row>
    <row r="184" spans="1:8" ht="42" customHeight="1">
      <c r="A184" s="9">
        <v>142</v>
      </c>
      <c r="B184" s="10" t="s">
        <v>29</v>
      </c>
      <c r="C184" s="9" t="s">
        <v>32</v>
      </c>
      <c r="D184" s="11" t="s">
        <v>483</v>
      </c>
      <c r="E184" s="10" t="s">
        <v>484</v>
      </c>
      <c r="F184" s="9" t="s">
        <v>485</v>
      </c>
      <c r="G184" s="27">
        <v>20000</v>
      </c>
      <c r="H184" s="9" t="s">
        <v>1070</v>
      </c>
    </row>
    <row r="185" spans="1:8" ht="42" customHeight="1">
      <c r="A185" s="9">
        <v>143</v>
      </c>
      <c r="B185" s="10" t="s">
        <v>29</v>
      </c>
      <c r="C185" s="9" t="s">
        <v>56</v>
      </c>
      <c r="D185" s="11" t="s">
        <v>486</v>
      </c>
      <c r="E185" s="10" t="s">
        <v>487</v>
      </c>
      <c r="F185" s="9" t="s">
        <v>488</v>
      </c>
      <c r="G185" s="27">
        <v>20000</v>
      </c>
      <c r="H185" s="9" t="s">
        <v>1070</v>
      </c>
    </row>
    <row r="186" spans="1:8" ht="42" customHeight="1">
      <c r="A186" s="9">
        <v>144</v>
      </c>
      <c r="B186" s="10" t="s">
        <v>29</v>
      </c>
      <c r="C186" s="9" t="s">
        <v>19</v>
      </c>
      <c r="D186" s="11" t="s">
        <v>489</v>
      </c>
      <c r="E186" s="10" t="s">
        <v>490</v>
      </c>
      <c r="F186" s="9" t="s">
        <v>488</v>
      </c>
      <c r="G186" s="27">
        <v>50000</v>
      </c>
      <c r="H186" s="9" t="s">
        <v>1070</v>
      </c>
    </row>
    <row r="187" spans="1:8" ht="42" customHeight="1">
      <c r="A187" s="9">
        <v>145</v>
      </c>
      <c r="B187" s="10" t="s">
        <v>29</v>
      </c>
      <c r="C187" s="9" t="s">
        <v>32</v>
      </c>
      <c r="D187" s="11" t="s">
        <v>491</v>
      </c>
      <c r="E187" s="10" t="s">
        <v>492</v>
      </c>
      <c r="F187" s="9" t="s">
        <v>475</v>
      </c>
      <c r="G187" s="27">
        <v>20000</v>
      </c>
      <c r="H187" s="9" t="s">
        <v>1070</v>
      </c>
    </row>
    <row r="188" spans="1:8" ht="42" customHeight="1">
      <c r="A188" s="9">
        <v>146</v>
      </c>
      <c r="B188" s="10" t="s">
        <v>29</v>
      </c>
      <c r="C188" s="9" t="s">
        <v>56</v>
      </c>
      <c r="D188" s="11" t="s">
        <v>493</v>
      </c>
      <c r="E188" s="10" t="s">
        <v>494</v>
      </c>
      <c r="F188" s="9" t="s">
        <v>475</v>
      </c>
      <c r="G188" s="27">
        <v>20000</v>
      </c>
      <c r="H188" s="9" t="s">
        <v>1070</v>
      </c>
    </row>
    <row r="189" spans="1:8" ht="42" customHeight="1">
      <c r="A189" s="9">
        <v>147</v>
      </c>
      <c r="B189" s="10" t="s">
        <v>29</v>
      </c>
      <c r="C189" s="9" t="s">
        <v>36</v>
      </c>
      <c r="D189" s="11" t="s">
        <v>495</v>
      </c>
      <c r="E189" s="10" t="s">
        <v>496</v>
      </c>
      <c r="F189" s="9" t="s">
        <v>497</v>
      </c>
      <c r="G189" s="27">
        <v>50000</v>
      </c>
      <c r="H189" s="9" t="s">
        <v>1070</v>
      </c>
    </row>
    <row r="190" spans="1:8" ht="42" customHeight="1">
      <c r="A190" s="9">
        <v>148</v>
      </c>
      <c r="B190" s="10" t="s">
        <v>29</v>
      </c>
      <c r="C190" s="9" t="s">
        <v>46</v>
      </c>
      <c r="D190" s="11" t="s">
        <v>498</v>
      </c>
      <c r="E190" s="10" t="s">
        <v>499</v>
      </c>
      <c r="F190" s="9" t="s">
        <v>488</v>
      </c>
      <c r="G190" s="27">
        <v>10000</v>
      </c>
      <c r="H190" s="9" t="s">
        <v>1070</v>
      </c>
    </row>
    <row r="191" spans="1:8" ht="42" customHeight="1">
      <c r="A191" s="9">
        <v>149</v>
      </c>
      <c r="B191" s="10" t="s">
        <v>29</v>
      </c>
      <c r="C191" s="9" t="s">
        <v>63</v>
      </c>
      <c r="D191" s="11" t="s">
        <v>500</v>
      </c>
      <c r="E191" s="10" t="s">
        <v>501</v>
      </c>
      <c r="F191" s="9" t="s">
        <v>485</v>
      </c>
      <c r="G191" s="27">
        <v>50000</v>
      </c>
      <c r="H191" s="9" t="s">
        <v>1070</v>
      </c>
    </row>
    <row r="192" spans="1:8" ht="63" customHeight="1">
      <c r="A192" s="9">
        <v>150</v>
      </c>
      <c r="B192" s="10" t="s">
        <v>29</v>
      </c>
      <c r="C192" s="9" t="s">
        <v>19</v>
      </c>
      <c r="D192" s="11" t="s">
        <v>502</v>
      </c>
      <c r="E192" s="10" t="s">
        <v>503</v>
      </c>
      <c r="F192" s="9" t="s">
        <v>497</v>
      </c>
      <c r="G192" s="27">
        <v>20000</v>
      </c>
      <c r="H192" s="9" t="s">
        <v>1070</v>
      </c>
    </row>
    <row r="193" spans="1:8" ht="42" customHeight="1">
      <c r="A193" s="9">
        <v>151</v>
      </c>
      <c r="B193" s="10" t="s">
        <v>29</v>
      </c>
      <c r="C193" s="9" t="s">
        <v>46</v>
      </c>
      <c r="D193" s="11" t="s">
        <v>504</v>
      </c>
      <c r="E193" s="10" t="s">
        <v>505</v>
      </c>
      <c r="F193" s="9" t="s">
        <v>357</v>
      </c>
      <c r="G193" s="27">
        <v>20000</v>
      </c>
      <c r="H193" s="9" t="s">
        <v>1070</v>
      </c>
    </row>
    <row r="194" spans="1:8" ht="42" customHeight="1">
      <c r="A194" s="9">
        <v>152</v>
      </c>
      <c r="B194" s="10" t="s">
        <v>29</v>
      </c>
      <c r="C194" s="9" t="s">
        <v>45</v>
      </c>
      <c r="D194" s="11" t="s">
        <v>506</v>
      </c>
      <c r="E194" s="10" t="s">
        <v>507</v>
      </c>
      <c r="F194" s="9" t="s">
        <v>480</v>
      </c>
      <c r="G194" s="27">
        <v>20000</v>
      </c>
      <c r="H194" s="9" t="s">
        <v>1070</v>
      </c>
    </row>
    <row r="195" spans="1:8" ht="42" customHeight="1">
      <c r="A195" s="9">
        <v>153</v>
      </c>
      <c r="B195" s="10" t="s">
        <v>29</v>
      </c>
      <c r="C195" s="9" t="s">
        <v>19</v>
      </c>
      <c r="D195" s="11" t="s">
        <v>508</v>
      </c>
      <c r="E195" s="10" t="s">
        <v>509</v>
      </c>
      <c r="F195" s="9" t="s">
        <v>488</v>
      </c>
      <c r="G195" s="27">
        <v>30000</v>
      </c>
      <c r="H195" s="9" t="s">
        <v>1070</v>
      </c>
    </row>
    <row r="196" spans="1:8" ht="42" customHeight="1">
      <c r="A196" s="9">
        <v>154</v>
      </c>
      <c r="B196" s="10" t="s">
        <v>29</v>
      </c>
      <c r="C196" s="9" t="s">
        <v>46</v>
      </c>
      <c r="D196" s="11" t="s">
        <v>510</v>
      </c>
      <c r="E196" s="10" t="s">
        <v>511</v>
      </c>
      <c r="F196" s="9" t="s">
        <v>497</v>
      </c>
      <c r="G196" s="27">
        <v>10000</v>
      </c>
      <c r="H196" s="9" t="s">
        <v>1070</v>
      </c>
    </row>
    <row r="197" spans="1:8" ht="42" customHeight="1">
      <c r="A197" s="9">
        <v>155</v>
      </c>
      <c r="B197" s="10" t="s">
        <v>29</v>
      </c>
      <c r="C197" s="9" t="s">
        <v>11</v>
      </c>
      <c r="D197" s="11" t="s">
        <v>512</v>
      </c>
      <c r="E197" s="10" t="s">
        <v>513</v>
      </c>
      <c r="F197" s="9" t="s">
        <v>332</v>
      </c>
      <c r="G197" s="27">
        <v>20000</v>
      </c>
      <c r="H197" s="9" t="s">
        <v>1070</v>
      </c>
    </row>
    <row r="198" spans="1:8" ht="42" customHeight="1">
      <c r="A198" s="9">
        <v>156</v>
      </c>
      <c r="B198" s="10" t="s">
        <v>29</v>
      </c>
      <c r="C198" s="9" t="s">
        <v>11</v>
      </c>
      <c r="D198" s="11" t="s">
        <v>514</v>
      </c>
      <c r="E198" s="10" t="s">
        <v>515</v>
      </c>
      <c r="F198" s="9" t="s">
        <v>360</v>
      </c>
      <c r="G198" s="27">
        <v>50000</v>
      </c>
      <c r="H198" s="9" t="s">
        <v>1070</v>
      </c>
    </row>
    <row r="199" spans="1:8" ht="42" customHeight="1">
      <c r="A199" s="9">
        <v>157</v>
      </c>
      <c r="B199" s="10" t="s">
        <v>29</v>
      </c>
      <c r="C199" s="9" t="s">
        <v>32</v>
      </c>
      <c r="D199" s="11" t="s">
        <v>516</v>
      </c>
      <c r="E199" s="10" t="s">
        <v>517</v>
      </c>
      <c r="F199" s="9" t="s">
        <v>332</v>
      </c>
      <c r="G199" s="27">
        <v>80000</v>
      </c>
      <c r="H199" s="9" t="s">
        <v>1070</v>
      </c>
    </row>
    <row r="200" spans="1:8" ht="42" customHeight="1">
      <c r="A200" s="9">
        <v>158</v>
      </c>
      <c r="B200" s="10" t="s">
        <v>29</v>
      </c>
      <c r="C200" s="9" t="s">
        <v>46</v>
      </c>
      <c r="D200" s="11" t="s">
        <v>518</v>
      </c>
      <c r="E200" s="10" t="s">
        <v>519</v>
      </c>
      <c r="F200" s="9" t="s">
        <v>360</v>
      </c>
      <c r="G200" s="27">
        <v>50000</v>
      </c>
      <c r="H200" s="9" t="s">
        <v>1070</v>
      </c>
    </row>
    <row r="201" spans="1:8" ht="42" customHeight="1">
      <c r="A201" s="9">
        <v>159</v>
      </c>
      <c r="B201" s="10" t="s">
        <v>29</v>
      </c>
      <c r="C201" s="9" t="s">
        <v>11</v>
      </c>
      <c r="D201" s="11" t="s">
        <v>520</v>
      </c>
      <c r="E201" s="10" t="s">
        <v>521</v>
      </c>
      <c r="F201" s="9" t="s">
        <v>360</v>
      </c>
      <c r="G201" s="27">
        <v>20000</v>
      </c>
      <c r="H201" s="9" t="s">
        <v>1070</v>
      </c>
    </row>
    <row r="202" spans="1:8" ht="42" customHeight="1">
      <c r="A202" s="9">
        <v>160</v>
      </c>
      <c r="B202" s="10" t="s">
        <v>29</v>
      </c>
      <c r="C202" s="9" t="s">
        <v>32</v>
      </c>
      <c r="D202" s="11" t="s">
        <v>522</v>
      </c>
      <c r="E202" s="10" t="s">
        <v>523</v>
      </c>
      <c r="F202" s="9" t="s">
        <v>360</v>
      </c>
      <c r="G202" s="27">
        <v>20000</v>
      </c>
      <c r="H202" s="9" t="s">
        <v>1070</v>
      </c>
    </row>
    <row r="203" spans="1:8" ht="42" customHeight="1">
      <c r="A203" s="9">
        <v>161</v>
      </c>
      <c r="B203" s="10" t="s">
        <v>29</v>
      </c>
      <c r="C203" s="9" t="s">
        <v>30</v>
      </c>
      <c r="D203" s="11" t="s">
        <v>524</v>
      </c>
      <c r="E203" s="10" t="s">
        <v>525</v>
      </c>
      <c r="F203" s="9" t="s">
        <v>526</v>
      </c>
      <c r="G203" s="27">
        <v>20000</v>
      </c>
      <c r="H203" s="9" t="s">
        <v>1070</v>
      </c>
    </row>
    <row r="204" spans="1:8" ht="42" customHeight="1">
      <c r="A204" s="9">
        <v>162</v>
      </c>
      <c r="B204" s="10" t="s">
        <v>29</v>
      </c>
      <c r="C204" s="9" t="s">
        <v>11</v>
      </c>
      <c r="D204" s="11" t="s">
        <v>527</v>
      </c>
      <c r="E204" s="10" t="s">
        <v>528</v>
      </c>
      <c r="F204" s="9" t="s">
        <v>529</v>
      </c>
      <c r="G204" s="27">
        <v>500000</v>
      </c>
      <c r="H204" s="9" t="s">
        <v>1070</v>
      </c>
    </row>
    <row r="205" spans="1:8" ht="50.25" customHeight="1">
      <c r="A205" s="9">
        <v>163</v>
      </c>
      <c r="B205" s="10" t="s">
        <v>29</v>
      </c>
      <c r="C205" s="9" t="s">
        <v>11</v>
      </c>
      <c r="D205" s="11" t="s">
        <v>530</v>
      </c>
      <c r="E205" s="10" t="s">
        <v>531</v>
      </c>
      <c r="F205" s="9" t="s">
        <v>532</v>
      </c>
      <c r="G205" s="27">
        <v>200000</v>
      </c>
      <c r="H205" s="9" t="s">
        <v>1070</v>
      </c>
    </row>
    <row r="206" spans="1:8" ht="42" customHeight="1">
      <c r="A206" s="9">
        <v>164</v>
      </c>
      <c r="B206" s="10" t="s">
        <v>29</v>
      </c>
      <c r="C206" s="9" t="s">
        <v>30</v>
      </c>
      <c r="D206" s="11" t="s">
        <v>533</v>
      </c>
      <c r="E206" s="10" t="s">
        <v>534</v>
      </c>
      <c r="F206" s="9" t="s">
        <v>332</v>
      </c>
      <c r="G206" s="27">
        <v>100000</v>
      </c>
      <c r="H206" s="9" t="s">
        <v>1070</v>
      </c>
    </row>
    <row r="207" spans="1:8" ht="42" customHeight="1">
      <c r="A207" s="9">
        <v>165</v>
      </c>
      <c r="B207" s="10" t="s">
        <v>29</v>
      </c>
      <c r="C207" s="9" t="s">
        <v>36</v>
      </c>
      <c r="D207" s="11" t="s">
        <v>535</v>
      </c>
      <c r="E207" s="10" t="s">
        <v>536</v>
      </c>
      <c r="F207" s="9" t="s">
        <v>537</v>
      </c>
      <c r="G207" s="27">
        <v>100000</v>
      </c>
      <c r="H207" s="9" t="s">
        <v>1070</v>
      </c>
    </row>
    <row r="208" spans="1:8" ht="42" customHeight="1">
      <c r="A208" s="9">
        <v>166</v>
      </c>
      <c r="B208" s="10" t="s">
        <v>29</v>
      </c>
      <c r="C208" s="9" t="s">
        <v>30</v>
      </c>
      <c r="D208" s="11" t="s">
        <v>538</v>
      </c>
      <c r="E208" s="10" t="s">
        <v>539</v>
      </c>
      <c r="F208" s="9" t="s">
        <v>497</v>
      </c>
      <c r="G208" s="27">
        <v>30000</v>
      </c>
      <c r="H208" s="9" t="s">
        <v>1070</v>
      </c>
    </row>
    <row r="209" spans="1:8" ht="42" customHeight="1">
      <c r="A209" s="9">
        <v>167</v>
      </c>
      <c r="B209" s="10" t="s">
        <v>29</v>
      </c>
      <c r="C209" s="9" t="s">
        <v>11</v>
      </c>
      <c r="D209" s="11" t="s">
        <v>540</v>
      </c>
      <c r="E209" s="10" t="s">
        <v>541</v>
      </c>
      <c r="F209" s="9" t="s">
        <v>497</v>
      </c>
      <c r="G209" s="27">
        <v>10000</v>
      </c>
      <c r="H209" s="9" t="s">
        <v>1070</v>
      </c>
    </row>
    <row r="210" spans="1:8" ht="42" customHeight="1">
      <c r="A210" s="9">
        <v>168</v>
      </c>
      <c r="B210" s="10" t="s">
        <v>29</v>
      </c>
      <c r="C210" s="9" t="s">
        <v>30</v>
      </c>
      <c r="D210" s="11" t="s">
        <v>542</v>
      </c>
      <c r="E210" s="10" t="s">
        <v>543</v>
      </c>
      <c r="F210" s="9" t="s">
        <v>497</v>
      </c>
      <c r="G210" s="27">
        <v>30000</v>
      </c>
      <c r="H210" s="9" t="s">
        <v>1070</v>
      </c>
    </row>
    <row r="211" spans="1:8" ht="42" customHeight="1">
      <c r="A211" s="9">
        <v>169</v>
      </c>
      <c r="B211" s="10" t="s">
        <v>29</v>
      </c>
      <c r="C211" s="9" t="s">
        <v>36</v>
      </c>
      <c r="D211" s="11" t="s">
        <v>544</v>
      </c>
      <c r="E211" s="10" t="s">
        <v>545</v>
      </c>
      <c r="F211" s="9" t="s">
        <v>332</v>
      </c>
      <c r="G211" s="27">
        <v>50000</v>
      </c>
      <c r="H211" s="9" t="s">
        <v>1070</v>
      </c>
    </row>
    <row r="212" spans="1:8" ht="42" customHeight="1">
      <c r="A212" s="9">
        <v>170</v>
      </c>
      <c r="B212" s="10" t="s">
        <v>29</v>
      </c>
      <c r="C212" s="9" t="s">
        <v>27</v>
      </c>
      <c r="D212" s="11" t="s">
        <v>546</v>
      </c>
      <c r="E212" s="10" t="s">
        <v>547</v>
      </c>
      <c r="F212" s="9" t="s">
        <v>332</v>
      </c>
      <c r="G212" s="27">
        <v>100000</v>
      </c>
      <c r="H212" s="9" t="s">
        <v>1070</v>
      </c>
    </row>
    <row r="213" spans="1:8" ht="42" customHeight="1">
      <c r="A213" s="9">
        <v>171</v>
      </c>
      <c r="B213" s="10" t="s">
        <v>29</v>
      </c>
      <c r="C213" s="9" t="s">
        <v>11</v>
      </c>
      <c r="D213" s="11" t="s">
        <v>548</v>
      </c>
      <c r="E213" s="10" t="s">
        <v>549</v>
      </c>
      <c r="F213" s="9" t="s">
        <v>332</v>
      </c>
      <c r="G213" s="27">
        <v>30000</v>
      </c>
      <c r="H213" s="9" t="s">
        <v>1070</v>
      </c>
    </row>
    <row r="214" spans="1:8" ht="42" customHeight="1">
      <c r="A214" s="9">
        <v>172</v>
      </c>
      <c r="B214" s="10" t="s">
        <v>29</v>
      </c>
      <c r="C214" s="9" t="s">
        <v>46</v>
      </c>
      <c r="D214" s="11" t="s">
        <v>550</v>
      </c>
      <c r="E214" s="10" t="s">
        <v>551</v>
      </c>
      <c r="F214" s="9" t="s">
        <v>552</v>
      </c>
      <c r="G214" s="27">
        <v>10000</v>
      </c>
      <c r="H214" s="9" t="s">
        <v>1070</v>
      </c>
    </row>
    <row r="215" spans="1:8" ht="42" customHeight="1">
      <c r="A215" s="9">
        <v>173</v>
      </c>
      <c r="B215" s="10" t="s">
        <v>29</v>
      </c>
      <c r="C215" s="9" t="s">
        <v>63</v>
      </c>
      <c r="D215" s="11" t="s">
        <v>553</v>
      </c>
      <c r="E215" s="10" t="s">
        <v>554</v>
      </c>
      <c r="F215" s="9" t="s">
        <v>532</v>
      </c>
      <c r="G215" s="27">
        <v>50000</v>
      </c>
      <c r="H215" s="9" t="s">
        <v>1070</v>
      </c>
    </row>
    <row r="216" spans="1:8" ht="42" customHeight="1">
      <c r="A216" s="9">
        <v>174</v>
      </c>
      <c r="B216" s="10" t="s">
        <v>29</v>
      </c>
      <c r="C216" s="9" t="s">
        <v>45</v>
      </c>
      <c r="D216" s="11" t="s">
        <v>555</v>
      </c>
      <c r="E216" s="10" t="s">
        <v>556</v>
      </c>
      <c r="F216" s="9" t="s">
        <v>557</v>
      </c>
      <c r="G216" s="27">
        <v>50000</v>
      </c>
      <c r="H216" s="9" t="s">
        <v>1070</v>
      </c>
    </row>
    <row r="217" spans="1:8" ht="42" customHeight="1">
      <c r="A217" s="9">
        <v>175</v>
      </c>
      <c r="B217" s="10" t="s">
        <v>29</v>
      </c>
      <c r="C217" s="9" t="s">
        <v>11</v>
      </c>
      <c r="D217" s="11" t="s">
        <v>558</v>
      </c>
      <c r="E217" s="10" t="s">
        <v>559</v>
      </c>
      <c r="F217" s="9" t="s">
        <v>332</v>
      </c>
      <c r="G217" s="27">
        <v>50000</v>
      </c>
      <c r="H217" s="9" t="s">
        <v>1070</v>
      </c>
    </row>
    <row r="218" spans="1:8" ht="42" customHeight="1">
      <c r="A218" s="9">
        <v>176</v>
      </c>
      <c r="B218" s="10" t="s">
        <v>29</v>
      </c>
      <c r="C218" s="9" t="s">
        <v>27</v>
      </c>
      <c r="D218" s="11" t="s">
        <v>560</v>
      </c>
      <c r="E218" s="10" t="s">
        <v>561</v>
      </c>
      <c r="F218" s="9" t="s">
        <v>562</v>
      </c>
      <c r="G218" s="27">
        <v>30000</v>
      </c>
      <c r="H218" s="9" t="s">
        <v>1070</v>
      </c>
    </row>
    <row r="219" spans="1:8" ht="42" customHeight="1">
      <c r="A219" s="9">
        <v>177</v>
      </c>
      <c r="B219" s="10" t="s">
        <v>29</v>
      </c>
      <c r="C219" s="9" t="s">
        <v>21</v>
      </c>
      <c r="D219" s="11" t="s">
        <v>1085</v>
      </c>
      <c r="E219" s="10" t="s">
        <v>1086</v>
      </c>
      <c r="F219" s="13" t="s">
        <v>537</v>
      </c>
      <c r="G219" s="27">
        <v>0</v>
      </c>
      <c r="H219" s="9" t="s">
        <v>1318</v>
      </c>
    </row>
    <row r="220" spans="1:8" ht="51.75" customHeight="1">
      <c r="A220" s="9">
        <v>178</v>
      </c>
      <c r="B220" s="10" t="s">
        <v>29</v>
      </c>
      <c r="C220" s="9" t="s">
        <v>19</v>
      </c>
      <c r="D220" s="11" t="s">
        <v>563</v>
      </c>
      <c r="E220" s="10" t="s">
        <v>564</v>
      </c>
      <c r="F220" s="9" t="s">
        <v>565</v>
      </c>
      <c r="G220" s="27">
        <v>100000</v>
      </c>
      <c r="H220" s="9" t="s">
        <v>1070</v>
      </c>
    </row>
    <row r="221" spans="1:8" ht="42" customHeight="1">
      <c r="A221" s="9">
        <v>179</v>
      </c>
      <c r="B221" s="10" t="s">
        <v>29</v>
      </c>
      <c r="C221" s="9" t="s">
        <v>46</v>
      </c>
      <c r="D221" s="11" t="s">
        <v>566</v>
      </c>
      <c r="E221" s="10" t="s">
        <v>567</v>
      </c>
      <c r="F221" s="9" t="s">
        <v>568</v>
      </c>
      <c r="G221" s="27">
        <v>20000</v>
      </c>
      <c r="H221" s="9" t="s">
        <v>1070</v>
      </c>
    </row>
    <row r="222" spans="1:8" ht="42" customHeight="1">
      <c r="A222" s="9">
        <v>180</v>
      </c>
      <c r="B222" s="10" t="s">
        <v>29</v>
      </c>
      <c r="C222" s="9" t="s">
        <v>46</v>
      </c>
      <c r="D222" s="11" t="s">
        <v>569</v>
      </c>
      <c r="E222" s="10" t="s">
        <v>570</v>
      </c>
      <c r="F222" s="9" t="s">
        <v>571</v>
      </c>
      <c r="G222" s="27">
        <v>20000</v>
      </c>
      <c r="H222" s="9" t="s">
        <v>1070</v>
      </c>
    </row>
    <row r="223" spans="1:8" ht="42" customHeight="1">
      <c r="A223" s="9">
        <v>181</v>
      </c>
      <c r="B223" s="10" t="s">
        <v>29</v>
      </c>
      <c r="C223" s="9" t="s">
        <v>11</v>
      </c>
      <c r="D223" s="11" t="s">
        <v>572</v>
      </c>
      <c r="E223" s="10" t="s">
        <v>573</v>
      </c>
      <c r="F223" s="9" t="s">
        <v>338</v>
      </c>
      <c r="G223" s="27">
        <v>20000</v>
      </c>
      <c r="H223" s="9" t="s">
        <v>1070</v>
      </c>
    </row>
    <row r="224" spans="1:8" ht="42" customHeight="1">
      <c r="A224" s="9">
        <v>182</v>
      </c>
      <c r="B224" s="10" t="s">
        <v>29</v>
      </c>
      <c r="C224" s="9" t="s">
        <v>11</v>
      </c>
      <c r="D224" s="11" t="s">
        <v>574</v>
      </c>
      <c r="E224" s="10" t="s">
        <v>575</v>
      </c>
      <c r="F224" s="9" t="s">
        <v>352</v>
      </c>
      <c r="G224" s="27">
        <v>30000</v>
      </c>
      <c r="H224" s="9" t="s">
        <v>1070</v>
      </c>
    </row>
    <row r="225" spans="1:8" ht="42" customHeight="1">
      <c r="A225" s="9">
        <v>183</v>
      </c>
      <c r="B225" s="10" t="s">
        <v>29</v>
      </c>
      <c r="C225" s="9" t="s">
        <v>32</v>
      </c>
      <c r="D225" s="11" t="s">
        <v>576</v>
      </c>
      <c r="E225" s="10" t="s">
        <v>577</v>
      </c>
      <c r="F225" s="9" t="s">
        <v>352</v>
      </c>
      <c r="G225" s="27">
        <v>10000</v>
      </c>
      <c r="H225" s="9" t="s">
        <v>1070</v>
      </c>
    </row>
    <row r="226" spans="1:8" ht="42" customHeight="1">
      <c r="A226" s="9">
        <v>184</v>
      </c>
      <c r="B226" s="10" t="s">
        <v>29</v>
      </c>
      <c r="C226" s="9" t="s">
        <v>27</v>
      </c>
      <c r="D226" s="11" t="s">
        <v>578</v>
      </c>
      <c r="E226" s="10" t="s">
        <v>579</v>
      </c>
      <c r="F226" s="9" t="s">
        <v>352</v>
      </c>
      <c r="G226" s="27">
        <v>100000</v>
      </c>
      <c r="H226" s="9" t="s">
        <v>1070</v>
      </c>
    </row>
    <row r="227" spans="1:8" ht="66" customHeight="1">
      <c r="A227" s="9">
        <v>185</v>
      </c>
      <c r="B227" s="10" t="s">
        <v>29</v>
      </c>
      <c r="C227" s="9" t="s">
        <v>32</v>
      </c>
      <c r="D227" s="11" t="s">
        <v>580</v>
      </c>
      <c r="E227" s="10" t="s">
        <v>581</v>
      </c>
      <c r="F227" s="9" t="s">
        <v>582</v>
      </c>
      <c r="G227" s="27">
        <v>30000</v>
      </c>
      <c r="H227" s="9" t="s">
        <v>1070</v>
      </c>
    </row>
    <row r="228" spans="1:8" ht="66.75" customHeight="1">
      <c r="A228" s="9">
        <v>186</v>
      </c>
      <c r="B228" s="10" t="s">
        <v>29</v>
      </c>
      <c r="C228" s="9" t="s">
        <v>36</v>
      </c>
      <c r="D228" s="11" t="s">
        <v>583</v>
      </c>
      <c r="E228" s="10" t="s">
        <v>584</v>
      </c>
      <c r="F228" s="9" t="s">
        <v>352</v>
      </c>
      <c r="G228" s="27">
        <v>30000</v>
      </c>
      <c r="H228" s="9" t="s">
        <v>1070</v>
      </c>
    </row>
    <row r="229" spans="1:8" ht="62.25" customHeight="1">
      <c r="A229" s="9">
        <v>187</v>
      </c>
      <c r="B229" s="10" t="s">
        <v>29</v>
      </c>
      <c r="C229" s="9" t="s">
        <v>32</v>
      </c>
      <c r="D229" s="11" t="s">
        <v>585</v>
      </c>
      <c r="E229" s="10" t="s">
        <v>586</v>
      </c>
      <c r="F229" s="9" t="s">
        <v>562</v>
      </c>
      <c r="G229" s="27">
        <v>10000</v>
      </c>
      <c r="H229" s="9" t="s">
        <v>1070</v>
      </c>
    </row>
    <row r="230" spans="1:8" ht="42" customHeight="1">
      <c r="A230" s="9">
        <v>188</v>
      </c>
      <c r="B230" s="10" t="s">
        <v>29</v>
      </c>
      <c r="C230" s="9" t="s">
        <v>32</v>
      </c>
      <c r="D230" s="11" t="s">
        <v>587</v>
      </c>
      <c r="E230" s="10" t="s">
        <v>588</v>
      </c>
      <c r="F230" s="9" t="s">
        <v>589</v>
      </c>
      <c r="G230" s="27">
        <v>10000</v>
      </c>
      <c r="H230" s="9" t="s">
        <v>1070</v>
      </c>
    </row>
    <row r="231" spans="1:8" ht="42" customHeight="1">
      <c r="A231" s="9">
        <v>189</v>
      </c>
      <c r="B231" s="10" t="s">
        <v>29</v>
      </c>
      <c r="C231" s="9" t="s">
        <v>11</v>
      </c>
      <c r="D231" s="11" t="s">
        <v>590</v>
      </c>
      <c r="E231" s="10" t="s">
        <v>591</v>
      </c>
      <c r="F231" s="9" t="s">
        <v>582</v>
      </c>
      <c r="G231" s="27">
        <v>200000</v>
      </c>
      <c r="H231" s="9" t="s">
        <v>1070</v>
      </c>
    </row>
    <row r="232" spans="1:8" ht="42" customHeight="1">
      <c r="A232" s="9">
        <v>190</v>
      </c>
      <c r="B232" s="10" t="s">
        <v>29</v>
      </c>
      <c r="C232" s="9" t="s">
        <v>56</v>
      </c>
      <c r="D232" s="11" t="s">
        <v>915</v>
      </c>
      <c r="E232" s="10" t="s">
        <v>1269</v>
      </c>
      <c r="F232" s="9" t="s">
        <v>916</v>
      </c>
      <c r="G232" s="27">
        <v>200000</v>
      </c>
      <c r="H232" s="9" t="s">
        <v>1072</v>
      </c>
    </row>
    <row r="233" spans="1:8" ht="42" customHeight="1">
      <c r="A233" s="9">
        <v>191</v>
      </c>
      <c r="B233" s="10" t="s">
        <v>29</v>
      </c>
      <c r="C233" s="9" t="s">
        <v>30</v>
      </c>
      <c r="D233" s="11" t="s">
        <v>917</v>
      </c>
      <c r="E233" s="10" t="s">
        <v>918</v>
      </c>
      <c r="F233" s="9" t="s">
        <v>634</v>
      </c>
      <c r="G233" s="27">
        <v>80000</v>
      </c>
      <c r="H233" s="9" t="s">
        <v>1072</v>
      </c>
    </row>
    <row r="234" spans="1:8" ht="42" customHeight="1">
      <c r="A234" s="9">
        <v>192</v>
      </c>
      <c r="B234" s="10" t="s">
        <v>29</v>
      </c>
      <c r="C234" s="9" t="s">
        <v>30</v>
      </c>
      <c r="D234" s="11" t="s">
        <v>919</v>
      </c>
      <c r="E234" s="10" t="s">
        <v>920</v>
      </c>
      <c r="F234" s="9" t="s">
        <v>773</v>
      </c>
      <c r="G234" s="27">
        <v>20000</v>
      </c>
      <c r="H234" s="9" t="s">
        <v>1072</v>
      </c>
    </row>
    <row r="235" spans="1:8" ht="42" customHeight="1">
      <c r="A235" s="9">
        <v>193</v>
      </c>
      <c r="B235" s="10" t="s">
        <v>29</v>
      </c>
      <c r="C235" s="9" t="s">
        <v>56</v>
      </c>
      <c r="D235" s="11" t="s">
        <v>921</v>
      </c>
      <c r="E235" s="10" t="s">
        <v>922</v>
      </c>
      <c r="F235" s="9" t="s">
        <v>923</v>
      </c>
      <c r="G235" s="27">
        <v>20000</v>
      </c>
      <c r="H235" s="9" t="s">
        <v>1072</v>
      </c>
    </row>
    <row r="236" spans="1:8" ht="42" customHeight="1">
      <c r="A236" s="9">
        <v>194</v>
      </c>
      <c r="B236" s="10" t="s">
        <v>29</v>
      </c>
      <c r="C236" s="9" t="s">
        <v>88</v>
      </c>
      <c r="D236" s="11" t="s">
        <v>924</v>
      </c>
      <c r="E236" s="10" t="s">
        <v>925</v>
      </c>
      <c r="F236" s="9" t="s">
        <v>926</v>
      </c>
      <c r="G236" s="27">
        <v>80000</v>
      </c>
      <c r="H236" s="9" t="s">
        <v>1072</v>
      </c>
    </row>
    <row r="237" spans="1:8" ht="51" customHeight="1">
      <c r="A237" s="9">
        <v>195</v>
      </c>
      <c r="B237" s="10" t="s">
        <v>29</v>
      </c>
      <c r="C237" s="9" t="s">
        <v>21</v>
      </c>
      <c r="D237" s="11" t="s">
        <v>927</v>
      </c>
      <c r="E237" s="10" t="s">
        <v>928</v>
      </c>
      <c r="F237" s="9" t="s">
        <v>929</v>
      </c>
      <c r="G237" s="27">
        <v>30000</v>
      </c>
      <c r="H237" s="9" t="s">
        <v>1072</v>
      </c>
    </row>
    <row r="238" spans="1:8" ht="63" customHeight="1">
      <c r="A238" s="9">
        <v>196</v>
      </c>
      <c r="B238" s="10" t="s">
        <v>29</v>
      </c>
      <c r="C238" s="9" t="s">
        <v>19</v>
      </c>
      <c r="D238" s="11" t="s">
        <v>930</v>
      </c>
      <c r="E238" s="10" t="s">
        <v>931</v>
      </c>
      <c r="F238" s="9" t="s">
        <v>758</v>
      </c>
      <c r="G238" s="27">
        <v>50000</v>
      </c>
      <c r="H238" s="9" t="s">
        <v>1072</v>
      </c>
    </row>
    <row r="239" spans="1:8" ht="60" customHeight="1">
      <c r="A239" s="9">
        <v>197</v>
      </c>
      <c r="B239" s="10" t="s">
        <v>29</v>
      </c>
      <c r="C239" s="9" t="s">
        <v>36</v>
      </c>
      <c r="D239" s="11" t="s">
        <v>932</v>
      </c>
      <c r="E239" s="10" t="s">
        <v>933</v>
      </c>
      <c r="F239" s="9" t="s">
        <v>923</v>
      </c>
      <c r="G239" s="27">
        <v>10000</v>
      </c>
      <c r="H239" s="9" t="s">
        <v>1072</v>
      </c>
    </row>
    <row r="240" spans="1:8" ht="42" customHeight="1">
      <c r="A240" s="9">
        <v>198</v>
      </c>
      <c r="B240" s="10" t="s">
        <v>29</v>
      </c>
      <c r="C240" s="9" t="s">
        <v>36</v>
      </c>
      <c r="D240" s="11" t="s">
        <v>934</v>
      </c>
      <c r="E240" s="10" t="s">
        <v>935</v>
      </c>
      <c r="F240" s="9" t="s">
        <v>758</v>
      </c>
      <c r="G240" s="27">
        <v>30000</v>
      </c>
      <c r="H240" s="9" t="s">
        <v>1072</v>
      </c>
    </row>
    <row r="241" spans="1:8" ht="42" customHeight="1">
      <c r="A241" s="9">
        <v>199</v>
      </c>
      <c r="B241" s="10" t="s">
        <v>29</v>
      </c>
      <c r="C241" s="9" t="s">
        <v>27</v>
      </c>
      <c r="D241" s="11" t="s">
        <v>936</v>
      </c>
      <c r="E241" s="10" t="s">
        <v>937</v>
      </c>
      <c r="F241" s="9" t="s">
        <v>686</v>
      </c>
      <c r="G241" s="27">
        <v>20000</v>
      </c>
      <c r="H241" s="9" t="s">
        <v>1072</v>
      </c>
    </row>
    <row r="242" spans="1:8" ht="42" customHeight="1">
      <c r="A242" s="9">
        <v>200</v>
      </c>
      <c r="B242" s="10" t="s">
        <v>29</v>
      </c>
      <c r="C242" s="9" t="s">
        <v>17</v>
      </c>
      <c r="D242" s="11" t="s">
        <v>938</v>
      </c>
      <c r="E242" s="10" t="s">
        <v>939</v>
      </c>
      <c r="F242" s="9" t="s">
        <v>631</v>
      </c>
      <c r="G242" s="27">
        <v>30000</v>
      </c>
      <c r="H242" s="9" t="s">
        <v>1072</v>
      </c>
    </row>
    <row r="243" spans="1:8" ht="54" customHeight="1">
      <c r="A243" s="9">
        <v>201</v>
      </c>
      <c r="B243" s="10" t="s">
        <v>29</v>
      </c>
      <c r="C243" s="9" t="s">
        <v>56</v>
      </c>
      <c r="D243" s="11" t="s">
        <v>940</v>
      </c>
      <c r="E243" s="10" t="s">
        <v>941</v>
      </c>
      <c r="F243" s="9" t="s">
        <v>942</v>
      </c>
      <c r="G243" s="27">
        <v>20000</v>
      </c>
      <c r="H243" s="9" t="s">
        <v>1072</v>
      </c>
    </row>
    <row r="244" spans="1:8" ht="49.5" customHeight="1">
      <c r="A244" s="9">
        <v>202</v>
      </c>
      <c r="B244" s="10" t="s">
        <v>29</v>
      </c>
      <c r="C244" s="9" t="s">
        <v>11</v>
      </c>
      <c r="D244" s="11" t="s">
        <v>943</v>
      </c>
      <c r="E244" s="10" t="s">
        <v>944</v>
      </c>
      <c r="F244" s="9" t="s">
        <v>926</v>
      </c>
      <c r="G244" s="27">
        <v>10000</v>
      </c>
      <c r="H244" s="9" t="s">
        <v>1072</v>
      </c>
    </row>
    <row r="245" spans="1:8" ht="42" customHeight="1">
      <c r="A245" s="9">
        <v>203</v>
      </c>
      <c r="B245" s="10" t="s">
        <v>29</v>
      </c>
      <c r="C245" s="9" t="s">
        <v>27</v>
      </c>
      <c r="D245" s="11" t="s">
        <v>945</v>
      </c>
      <c r="E245" s="10" t="s">
        <v>946</v>
      </c>
      <c r="F245" s="9" t="s">
        <v>947</v>
      </c>
      <c r="G245" s="27">
        <v>20000</v>
      </c>
      <c r="H245" s="9" t="s">
        <v>1072</v>
      </c>
    </row>
    <row r="246" spans="1:8" ht="51.75" customHeight="1">
      <c r="A246" s="9">
        <v>204</v>
      </c>
      <c r="B246" s="10" t="s">
        <v>29</v>
      </c>
      <c r="C246" s="9" t="s">
        <v>19</v>
      </c>
      <c r="D246" s="11" t="s">
        <v>948</v>
      </c>
      <c r="E246" s="10" t="s">
        <v>949</v>
      </c>
      <c r="F246" s="9" t="s">
        <v>634</v>
      </c>
      <c r="G246" s="27">
        <v>350000</v>
      </c>
      <c r="H246" s="9" t="s">
        <v>1072</v>
      </c>
    </row>
    <row r="247" spans="1:8" ht="42" customHeight="1">
      <c r="A247" s="9">
        <v>205</v>
      </c>
      <c r="B247" s="10" t="s">
        <v>29</v>
      </c>
      <c r="C247" s="9" t="s">
        <v>45</v>
      </c>
      <c r="D247" s="11" t="s">
        <v>950</v>
      </c>
      <c r="E247" s="10" t="s">
        <v>951</v>
      </c>
      <c r="F247" s="9" t="s">
        <v>634</v>
      </c>
      <c r="G247" s="27">
        <v>30000</v>
      </c>
      <c r="H247" s="9" t="s">
        <v>1072</v>
      </c>
    </row>
    <row r="248" spans="1:8" ht="57" customHeight="1">
      <c r="A248" s="9">
        <v>206</v>
      </c>
      <c r="B248" s="10" t="s">
        <v>29</v>
      </c>
      <c r="C248" s="9" t="s">
        <v>19</v>
      </c>
      <c r="D248" s="11" t="s">
        <v>952</v>
      </c>
      <c r="E248" s="10" t="s">
        <v>953</v>
      </c>
      <c r="F248" s="9" t="s">
        <v>643</v>
      </c>
      <c r="G248" s="27">
        <v>50000</v>
      </c>
      <c r="H248" s="9" t="s">
        <v>1072</v>
      </c>
    </row>
    <row r="249" spans="1:8" ht="55.5" customHeight="1">
      <c r="A249" s="9">
        <v>207</v>
      </c>
      <c r="B249" s="10" t="s">
        <v>29</v>
      </c>
      <c r="C249" s="9" t="s">
        <v>56</v>
      </c>
      <c r="D249" s="11" t="s">
        <v>954</v>
      </c>
      <c r="E249" s="10" t="s">
        <v>955</v>
      </c>
      <c r="F249" s="9" t="s">
        <v>781</v>
      </c>
      <c r="G249" s="27">
        <v>100000</v>
      </c>
      <c r="H249" s="9" t="s">
        <v>1072</v>
      </c>
    </row>
    <row r="250" spans="1:8" ht="56.25" customHeight="1">
      <c r="A250" s="9">
        <v>208</v>
      </c>
      <c r="B250" s="10" t="s">
        <v>29</v>
      </c>
      <c r="C250" s="9" t="s">
        <v>30</v>
      </c>
      <c r="D250" s="11" t="s">
        <v>956</v>
      </c>
      <c r="E250" s="10" t="s">
        <v>957</v>
      </c>
      <c r="F250" s="9" t="s">
        <v>643</v>
      </c>
      <c r="G250" s="27">
        <v>10000</v>
      </c>
      <c r="H250" s="9" t="s">
        <v>1072</v>
      </c>
    </row>
    <row r="251" spans="1:8" ht="57" customHeight="1">
      <c r="A251" s="9">
        <v>209</v>
      </c>
      <c r="B251" s="10" t="s">
        <v>29</v>
      </c>
      <c r="C251" s="9" t="s">
        <v>93</v>
      </c>
      <c r="D251" s="11" t="s">
        <v>958</v>
      </c>
      <c r="E251" s="10" t="s">
        <v>959</v>
      </c>
      <c r="F251" s="9" t="s">
        <v>634</v>
      </c>
      <c r="G251" s="27">
        <v>10000</v>
      </c>
      <c r="H251" s="9" t="s">
        <v>1072</v>
      </c>
    </row>
    <row r="252" spans="1:8" ht="42" customHeight="1">
      <c r="A252" s="9">
        <v>210</v>
      </c>
      <c r="B252" s="10" t="s">
        <v>29</v>
      </c>
      <c r="C252" s="9" t="s">
        <v>27</v>
      </c>
      <c r="D252" s="11" t="s">
        <v>960</v>
      </c>
      <c r="E252" s="10" t="s">
        <v>961</v>
      </c>
      <c r="F252" s="9" t="s">
        <v>942</v>
      </c>
      <c r="G252" s="27">
        <v>10000</v>
      </c>
      <c r="H252" s="9" t="s">
        <v>1072</v>
      </c>
    </row>
    <row r="253" spans="1:8" ht="57.75" customHeight="1">
      <c r="A253" s="9">
        <v>211</v>
      </c>
      <c r="B253" s="10" t="s">
        <v>29</v>
      </c>
      <c r="C253" s="9" t="s">
        <v>17</v>
      </c>
      <c r="D253" s="11" t="s">
        <v>962</v>
      </c>
      <c r="E253" s="10" t="s">
        <v>963</v>
      </c>
      <c r="F253" s="9" t="s">
        <v>873</v>
      </c>
      <c r="G253" s="27">
        <v>100000</v>
      </c>
      <c r="H253" s="9" t="s">
        <v>1072</v>
      </c>
    </row>
    <row r="254" spans="1:8" ht="60" customHeight="1">
      <c r="A254" s="9">
        <v>212</v>
      </c>
      <c r="B254" s="10" t="s">
        <v>29</v>
      </c>
      <c r="C254" s="9" t="s">
        <v>88</v>
      </c>
      <c r="D254" s="11" t="s">
        <v>964</v>
      </c>
      <c r="E254" s="10" t="s">
        <v>965</v>
      </c>
      <c r="F254" s="9" t="s">
        <v>682</v>
      </c>
      <c r="G254" s="27">
        <v>30000</v>
      </c>
      <c r="H254" s="9" t="s">
        <v>1072</v>
      </c>
    </row>
    <row r="255" spans="1:8" ht="42" customHeight="1">
      <c r="A255" s="9">
        <v>213</v>
      </c>
      <c r="B255" s="10" t="s">
        <v>29</v>
      </c>
      <c r="C255" s="9" t="s">
        <v>36</v>
      </c>
      <c r="D255" s="11" t="s">
        <v>604</v>
      </c>
      <c r="E255" s="10" t="s">
        <v>966</v>
      </c>
      <c r="F255" s="9" t="s">
        <v>682</v>
      </c>
      <c r="G255" s="27">
        <v>10000</v>
      </c>
      <c r="H255" s="9" t="s">
        <v>1072</v>
      </c>
    </row>
    <row r="256" spans="1:8" ht="42" customHeight="1">
      <c r="A256" s="9">
        <v>214</v>
      </c>
      <c r="B256" s="10" t="s">
        <v>29</v>
      </c>
      <c r="C256" s="9" t="s">
        <v>30</v>
      </c>
      <c r="D256" s="11" t="s">
        <v>967</v>
      </c>
      <c r="E256" s="10" t="s">
        <v>968</v>
      </c>
      <c r="F256" s="9" t="s">
        <v>704</v>
      </c>
      <c r="G256" s="27">
        <v>10000</v>
      </c>
      <c r="H256" s="9" t="s">
        <v>1072</v>
      </c>
    </row>
    <row r="257" spans="1:8" ht="42" customHeight="1">
      <c r="A257" s="9">
        <v>215</v>
      </c>
      <c r="B257" s="10" t="s">
        <v>29</v>
      </c>
      <c r="C257" s="9" t="s">
        <v>30</v>
      </c>
      <c r="D257" s="11" t="s">
        <v>969</v>
      </c>
      <c r="E257" s="10" t="s">
        <v>970</v>
      </c>
      <c r="F257" s="9" t="s">
        <v>971</v>
      </c>
      <c r="G257" s="27">
        <v>20000</v>
      </c>
      <c r="H257" s="9" t="s">
        <v>1072</v>
      </c>
    </row>
    <row r="258" spans="1:8" ht="52.5" customHeight="1">
      <c r="A258" s="9">
        <v>216</v>
      </c>
      <c r="B258" s="10" t="s">
        <v>29</v>
      </c>
      <c r="C258" s="9" t="s">
        <v>30</v>
      </c>
      <c r="D258" s="11" t="s">
        <v>972</v>
      </c>
      <c r="E258" s="10" t="s">
        <v>973</v>
      </c>
      <c r="F258" s="9" t="s">
        <v>682</v>
      </c>
      <c r="G258" s="27">
        <v>20000</v>
      </c>
      <c r="H258" s="9" t="s">
        <v>1072</v>
      </c>
    </row>
    <row r="259" spans="1:8" ht="69" customHeight="1">
      <c r="A259" s="9">
        <v>217</v>
      </c>
      <c r="B259" s="10" t="s">
        <v>29</v>
      </c>
      <c r="C259" s="9" t="s">
        <v>56</v>
      </c>
      <c r="D259" s="11" t="s">
        <v>974</v>
      </c>
      <c r="E259" s="10" t="s">
        <v>975</v>
      </c>
      <c r="F259" s="9" t="s">
        <v>976</v>
      </c>
      <c r="G259" s="27">
        <v>100000</v>
      </c>
      <c r="H259" s="9" t="s">
        <v>1072</v>
      </c>
    </row>
    <row r="260" spans="1:8" ht="58.5" customHeight="1">
      <c r="A260" s="9">
        <v>218</v>
      </c>
      <c r="B260" s="10" t="s">
        <v>29</v>
      </c>
      <c r="C260" s="9" t="s">
        <v>11</v>
      </c>
      <c r="D260" s="11" t="s">
        <v>977</v>
      </c>
      <c r="E260" s="10" t="s">
        <v>978</v>
      </c>
      <c r="F260" s="9" t="s">
        <v>746</v>
      </c>
      <c r="G260" s="27">
        <v>900000</v>
      </c>
      <c r="H260" s="9" t="s">
        <v>1319</v>
      </c>
    </row>
    <row r="261" spans="1:8" ht="42" customHeight="1">
      <c r="A261" s="9">
        <v>219</v>
      </c>
      <c r="B261" s="10" t="s">
        <v>29</v>
      </c>
      <c r="C261" s="9" t="s">
        <v>30</v>
      </c>
      <c r="D261" s="11" t="s">
        <v>979</v>
      </c>
      <c r="E261" s="10" t="s">
        <v>980</v>
      </c>
      <c r="F261" s="9" t="s">
        <v>704</v>
      </c>
      <c r="G261" s="27">
        <v>10000</v>
      </c>
      <c r="H261" s="9" t="s">
        <v>1072</v>
      </c>
    </row>
    <row r="262" spans="1:8" ht="42" customHeight="1">
      <c r="A262" s="9">
        <v>220</v>
      </c>
      <c r="B262" s="10" t="s">
        <v>29</v>
      </c>
      <c r="C262" s="9" t="s">
        <v>56</v>
      </c>
      <c r="D262" s="11" t="s">
        <v>981</v>
      </c>
      <c r="E262" s="10" t="s">
        <v>982</v>
      </c>
      <c r="F262" s="9" t="s">
        <v>704</v>
      </c>
      <c r="G262" s="27">
        <v>20000</v>
      </c>
      <c r="H262" s="9" t="s">
        <v>1072</v>
      </c>
    </row>
    <row r="263" spans="1:8" ht="42" customHeight="1">
      <c r="A263" s="9">
        <v>221</v>
      </c>
      <c r="B263" s="10" t="s">
        <v>29</v>
      </c>
      <c r="C263" s="9" t="s">
        <v>32</v>
      </c>
      <c r="D263" s="11" t="s">
        <v>983</v>
      </c>
      <c r="E263" s="10" t="s">
        <v>984</v>
      </c>
      <c r="F263" s="9" t="s">
        <v>976</v>
      </c>
      <c r="G263" s="27">
        <v>100000</v>
      </c>
      <c r="H263" s="9" t="s">
        <v>1072</v>
      </c>
    </row>
    <row r="264" spans="1:8" ht="42" customHeight="1">
      <c r="A264" s="9">
        <v>222</v>
      </c>
      <c r="B264" s="10" t="s">
        <v>29</v>
      </c>
      <c r="C264" s="9" t="s">
        <v>45</v>
      </c>
      <c r="D264" s="11" t="s">
        <v>985</v>
      </c>
      <c r="E264" s="10" t="s">
        <v>986</v>
      </c>
      <c r="F264" s="9" t="s">
        <v>693</v>
      </c>
      <c r="G264" s="27">
        <v>10000</v>
      </c>
      <c r="H264" s="9" t="s">
        <v>1072</v>
      </c>
    </row>
    <row r="265" spans="1:8" ht="42" customHeight="1">
      <c r="A265" s="9">
        <v>223</v>
      </c>
      <c r="B265" s="10" t="s">
        <v>29</v>
      </c>
      <c r="C265" s="9" t="s">
        <v>91</v>
      </c>
      <c r="D265" s="11" t="s">
        <v>987</v>
      </c>
      <c r="E265" s="10" t="s">
        <v>988</v>
      </c>
      <c r="F265" s="9" t="s">
        <v>795</v>
      </c>
      <c r="G265" s="27">
        <v>80000</v>
      </c>
      <c r="H265" s="9" t="s">
        <v>1072</v>
      </c>
    </row>
    <row r="266" spans="1:8" ht="42" customHeight="1">
      <c r="A266" s="9">
        <v>224</v>
      </c>
      <c r="B266" s="10" t="s">
        <v>29</v>
      </c>
      <c r="C266" s="9" t="s">
        <v>19</v>
      </c>
      <c r="D266" s="11" t="s">
        <v>989</v>
      </c>
      <c r="E266" s="10" t="s">
        <v>990</v>
      </c>
      <c r="F266" s="9" t="s">
        <v>795</v>
      </c>
      <c r="G266" s="27">
        <v>20000</v>
      </c>
      <c r="H266" s="9" t="s">
        <v>1072</v>
      </c>
    </row>
    <row r="267" spans="1:8" ht="42" customHeight="1">
      <c r="A267" s="9">
        <v>225</v>
      </c>
      <c r="B267" s="10" t="s">
        <v>29</v>
      </c>
      <c r="C267" s="9" t="s">
        <v>991</v>
      </c>
      <c r="D267" s="11" t="s">
        <v>992</v>
      </c>
      <c r="E267" s="10" t="s">
        <v>993</v>
      </c>
      <c r="F267" s="9" t="s">
        <v>976</v>
      </c>
      <c r="G267" s="27">
        <v>20000</v>
      </c>
      <c r="H267" s="9" t="s">
        <v>1072</v>
      </c>
    </row>
    <row r="268" spans="1:8" ht="42" customHeight="1">
      <c r="A268" s="9">
        <v>226</v>
      </c>
      <c r="B268" s="10" t="s">
        <v>29</v>
      </c>
      <c r="C268" s="9" t="s">
        <v>991</v>
      </c>
      <c r="D268" s="11" t="s">
        <v>994</v>
      </c>
      <c r="E268" s="10" t="s">
        <v>995</v>
      </c>
      <c r="F268" s="9" t="s">
        <v>720</v>
      </c>
      <c r="G268" s="27">
        <v>20000</v>
      </c>
      <c r="H268" s="9" t="s">
        <v>1072</v>
      </c>
    </row>
    <row r="269" spans="1:8" ht="42" customHeight="1">
      <c r="A269" s="9">
        <v>227</v>
      </c>
      <c r="B269" s="10" t="s">
        <v>29</v>
      </c>
      <c r="C269" s="9" t="s">
        <v>63</v>
      </c>
      <c r="D269" s="11" t="s">
        <v>996</v>
      </c>
      <c r="E269" s="10" t="s">
        <v>997</v>
      </c>
      <c r="F269" s="9" t="s">
        <v>649</v>
      </c>
      <c r="G269" s="27">
        <v>50000</v>
      </c>
      <c r="H269" s="9" t="s">
        <v>1072</v>
      </c>
    </row>
    <row r="270" spans="1:8" ht="42" customHeight="1">
      <c r="A270" s="9">
        <v>228</v>
      </c>
      <c r="B270" s="10" t="s">
        <v>29</v>
      </c>
      <c r="C270" s="9" t="s">
        <v>991</v>
      </c>
      <c r="D270" s="11" t="s">
        <v>998</v>
      </c>
      <c r="E270" s="10" t="s">
        <v>999</v>
      </c>
      <c r="F270" s="9" t="s">
        <v>763</v>
      </c>
      <c r="G270" s="27">
        <v>30000</v>
      </c>
      <c r="H270" s="9" t="s">
        <v>1072</v>
      </c>
    </row>
    <row r="271" spans="1:8" ht="58.5" customHeight="1">
      <c r="A271" s="9">
        <v>229</v>
      </c>
      <c r="B271" s="10" t="s">
        <v>29</v>
      </c>
      <c r="C271" s="9" t="s">
        <v>17</v>
      </c>
      <c r="D271" s="11" t="s">
        <v>1000</v>
      </c>
      <c r="E271" s="10" t="s">
        <v>1001</v>
      </c>
      <c r="F271" s="9" t="s">
        <v>1002</v>
      </c>
      <c r="G271" s="27">
        <v>20000</v>
      </c>
      <c r="H271" s="9" t="s">
        <v>1072</v>
      </c>
    </row>
    <row r="272" spans="1:8" ht="70.5" customHeight="1">
      <c r="A272" s="9">
        <v>230</v>
      </c>
      <c r="B272" s="10" t="s">
        <v>29</v>
      </c>
      <c r="C272" s="9" t="s">
        <v>11</v>
      </c>
      <c r="D272" s="11" t="s">
        <v>1003</v>
      </c>
      <c r="E272" s="10" t="s">
        <v>1004</v>
      </c>
      <c r="F272" s="9" t="s">
        <v>1002</v>
      </c>
      <c r="G272" s="27">
        <v>100000</v>
      </c>
      <c r="H272" s="9" t="s">
        <v>1072</v>
      </c>
    </row>
    <row r="273" spans="1:8" ht="42" customHeight="1">
      <c r="A273" s="9">
        <v>231</v>
      </c>
      <c r="B273" s="10" t="s">
        <v>29</v>
      </c>
      <c r="C273" s="9" t="s">
        <v>11</v>
      </c>
      <c r="D273" s="11" t="s">
        <v>1005</v>
      </c>
      <c r="E273" s="10" t="s">
        <v>1006</v>
      </c>
      <c r="F273" s="9" t="s">
        <v>1002</v>
      </c>
      <c r="G273" s="27">
        <v>100000</v>
      </c>
      <c r="H273" s="9" t="s">
        <v>1072</v>
      </c>
    </row>
    <row r="274" spans="1:8" ht="42" customHeight="1">
      <c r="A274" s="9">
        <v>232</v>
      </c>
      <c r="B274" s="10" t="s">
        <v>29</v>
      </c>
      <c r="C274" s="9" t="s">
        <v>11</v>
      </c>
      <c r="D274" s="11" t="s">
        <v>1007</v>
      </c>
      <c r="E274" s="10" t="s">
        <v>1008</v>
      </c>
      <c r="F274" s="9" t="s">
        <v>976</v>
      </c>
      <c r="G274" s="27">
        <v>100000</v>
      </c>
      <c r="H274" s="9" t="s">
        <v>1072</v>
      </c>
    </row>
    <row r="275" spans="1:8" ht="51.75" customHeight="1">
      <c r="A275" s="9">
        <v>233</v>
      </c>
      <c r="B275" s="10" t="s">
        <v>29</v>
      </c>
      <c r="C275" s="9" t="s">
        <v>11</v>
      </c>
      <c r="D275" s="11" t="s">
        <v>1009</v>
      </c>
      <c r="E275" s="10" t="s">
        <v>1010</v>
      </c>
      <c r="F275" s="9" t="s">
        <v>720</v>
      </c>
      <c r="G275" s="27">
        <v>20000</v>
      </c>
      <c r="H275" s="9" t="s">
        <v>1320</v>
      </c>
    </row>
    <row r="276" spans="1:8" ht="42" customHeight="1">
      <c r="A276" s="9">
        <v>234</v>
      </c>
      <c r="B276" s="10" t="s">
        <v>29</v>
      </c>
      <c r="C276" s="9" t="s">
        <v>88</v>
      </c>
      <c r="D276" s="11" t="s">
        <v>1011</v>
      </c>
      <c r="E276" s="10" t="s">
        <v>1012</v>
      </c>
      <c r="F276" s="9" t="s">
        <v>1013</v>
      </c>
      <c r="G276" s="27">
        <v>20000</v>
      </c>
      <c r="H276" s="9" t="s">
        <v>1072</v>
      </c>
    </row>
    <row r="277" spans="1:8" ht="42" customHeight="1">
      <c r="A277" s="9">
        <v>235</v>
      </c>
      <c r="B277" s="10" t="s">
        <v>29</v>
      </c>
      <c r="C277" s="9" t="s">
        <v>19</v>
      </c>
      <c r="D277" s="11" t="s">
        <v>1014</v>
      </c>
      <c r="E277" s="10" t="s">
        <v>1015</v>
      </c>
      <c r="F277" s="9" t="s">
        <v>709</v>
      </c>
      <c r="G277" s="27">
        <v>10000</v>
      </c>
      <c r="H277" s="9" t="s">
        <v>1072</v>
      </c>
    </row>
    <row r="278" spans="1:8" ht="58.5" customHeight="1">
      <c r="A278" s="9">
        <v>236</v>
      </c>
      <c r="B278" s="10" t="s">
        <v>29</v>
      </c>
      <c r="C278" s="9" t="s">
        <v>19</v>
      </c>
      <c r="D278" s="11" t="s">
        <v>1016</v>
      </c>
      <c r="E278" s="10" t="s">
        <v>1017</v>
      </c>
      <c r="F278" s="9" t="s">
        <v>709</v>
      </c>
      <c r="G278" s="27">
        <v>20000</v>
      </c>
      <c r="H278" s="9" t="s">
        <v>1072</v>
      </c>
    </row>
    <row r="279" spans="1:8" ht="51.75" customHeight="1">
      <c r="A279" s="9">
        <v>237</v>
      </c>
      <c r="B279" s="10" t="s">
        <v>29</v>
      </c>
      <c r="C279" s="9" t="s">
        <v>46</v>
      </c>
      <c r="D279" s="11" t="s">
        <v>1018</v>
      </c>
      <c r="E279" s="10" t="s">
        <v>1019</v>
      </c>
      <c r="F279" s="9" t="s">
        <v>763</v>
      </c>
      <c r="G279" s="27">
        <v>10000</v>
      </c>
      <c r="H279" s="9" t="s">
        <v>1072</v>
      </c>
    </row>
    <row r="280" spans="1:8" ht="42" customHeight="1">
      <c r="A280" s="9">
        <v>238</v>
      </c>
      <c r="B280" s="10" t="s">
        <v>29</v>
      </c>
      <c r="C280" s="9" t="s">
        <v>45</v>
      </c>
      <c r="D280" s="11" t="s">
        <v>1020</v>
      </c>
      <c r="E280" s="10" t="s">
        <v>1021</v>
      </c>
      <c r="F280" s="9" t="s">
        <v>814</v>
      </c>
      <c r="G280" s="27">
        <v>20000</v>
      </c>
      <c r="H280" s="9" t="s">
        <v>1072</v>
      </c>
    </row>
    <row r="281" spans="1:8" ht="42" customHeight="1">
      <c r="A281" s="9">
        <v>239</v>
      </c>
      <c r="B281" s="10" t="s">
        <v>29</v>
      </c>
      <c r="C281" s="9" t="s">
        <v>30</v>
      </c>
      <c r="D281" s="11" t="s">
        <v>1022</v>
      </c>
      <c r="E281" s="10" t="s">
        <v>1023</v>
      </c>
      <c r="F281" s="9" t="s">
        <v>649</v>
      </c>
      <c r="G281" s="27">
        <v>20000</v>
      </c>
      <c r="H281" s="9" t="s">
        <v>1072</v>
      </c>
    </row>
    <row r="282" spans="1:8" ht="51" customHeight="1">
      <c r="A282" s="9">
        <v>240</v>
      </c>
      <c r="B282" s="10" t="s">
        <v>29</v>
      </c>
      <c r="C282" s="9" t="s">
        <v>30</v>
      </c>
      <c r="D282" s="11" t="s">
        <v>1024</v>
      </c>
      <c r="E282" s="10" t="s">
        <v>1025</v>
      </c>
      <c r="F282" s="9" t="s">
        <v>649</v>
      </c>
      <c r="G282" s="27">
        <v>20000</v>
      </c>
      <c r="H282" s="9" t="s">
        <v>1072</v>
      </c>
    </row>
    <row r="283" spans="1:8" ht="51" customHeight="1">
      <c r="A283" s="9">
        <v>241</v>
      </c>
      <c r="B283" s="10" t="s">
        <v>29</v>
      </c>
      <c r="C283" s="9" t="s">
        <v>30</v>
      </c>
      <c r="D283" s="11" t="s">
        <v>1182</v>
      </c>
      <c r="E283" s="10" t="s">
        <v>1181</v>
      </c>
      <c r="F283" s="9" t="s">
        <v>1183</v>
      </c>
      <c r="G283" s="27">
        <v>30000</v>
      </c>
      <c r="H283" s="9" t="s">
        <v>1072</v>
      </c>
    </row>
    <row r="284" spans="1:8" ht="51" customHeight="1">
      <c r="A284" s="9">
        <v>242</v>
      </c>
      <c r="B284" s="10" t="s">
        <v>1263</v>
      </c>
      <c r="C284" s="9" t="s">
        <v>30</v>
      </c>
      <c r="D284" s="11" t="s">
        <v>1264</v>
      </c>
      <c r="E284" s="10" t="s">
        <v>1265</v>
      </c>
      <c r="F284" s="9" t="s">
        <v>1266</v>
      </c>
      <c r="G284" s="27">
        <v>0</v>
      </c>
      <c r="H284" s="9" t="s">
        <v>1321</v>
      </c>
    </row>
    <row r="285" spans="1:8" ht="51" customHeight="1">
      <c r="A285" s="9">
        <v>243</v>
      </c>
      <c r="B285" s="10" t="s">
        <v>29</v>
      </c>
      <c r="C285" s="9" t="s">
        <v>320</v>
      </c>
      <c r="D285" s="11" t="s">
        <v>1267</v>
      </c>
      <c r="E285" s="10" t="s">
        <v>1173</v>
      </c>
      <c r="F285" s="9" t="s">
        <v>1268</v>
      </c>
      <c r="G285" s="27">
        <v>0</v>
      </c>
      <c r="H285" s="9" t="s">
        <v>1322</v>
      </c>
    </row>
    <row r="286" spans="1:8" ht="51" customHeight="1">
      <c r="A286" s="9">
        <v>244</v>
      </c>
      <c r="B286" s="10" t="s">
        <v>29</v>
      </c>
      <c r="C286" s="9" t="s">
        <v>91</v>
      </c>
      <c r="D286" s="11" t="s">
        <v>1026</v>
      </c>
      <c r="E286" s="10" t="s">
        <v>1027</v>
      </c>
      <c r="F286" s="9" t="s">
        <v>634</v>
      </c>
      <c r="G286" s="27">
        <v>50000</v>
      </c>
      <c r="H286" s="9" t="s">
        <v>1072</v>
      </c>
    </row>
    <row r="287" spans="1:8" ht="51" customHeight="1">
      <c r="A287" s="9">
        <v>245</v>
      </c>
      <c r="B287" s="10" t="s">
        <v>29</v>
      </c>
      <c r="C287" s="9" t="s">
        <v>19</v>
      </c>
      <c r="D287" s="11" t="s">
        <v>1028</v>
      </c>
      <c r="E287" s="10" t="s">
        <v>1029</v>
      </c>
      <c r="F287" s="9" t="s">
        <v>634</v>
      </c>
      <c r="G287" s="27">
        <v>200000</v>
      </c>
      <c r="H287" s="9" t="s">
        <v>1072</v>
      </c>
    </row>
    <row r="288" spans="1:8" ht="42" customHeight="1">
      <c r="A288" s="9">
        <v>246</v>
      </c>
      <c r="B288" s="10" t="s">
        <v>29</v>
      </c>
      <c r="C288" s="9" t="s">
        <v>46</v>
      </c>
      <c r="D288" s="11" t="s">
        <v>1030</v>
      </c>
      <c r="E288" s="10" t="s">
        <v>1031</v>
      </c>
      <c r="F288" s="9" t="s">
        <v>947</v>
      </c>
      <c r="G288" s="27">
        <v>72000</v>
      </c>
      <c r="H288" s="9" t="s">
        <v>1072</v>
      </c>
    </row>
    <row r="289" spans="1:8" ht="63" customHeight="1">
      <c r="A289" s="9">
        <v>247</v>
      </c>
      <c r="B289" s="10" t="s">
        <v>29</v>
      </c>
      <c r="C289" s="9" t="s">
        <v>46</v>
      </c>
      <c r="D289" s="11" t="s">
        <v>1030</v>
      </c>
      <c r="E289" s="10" t="s">
        <v>353</v>
      </c>
      <c r="F289" s="9" t="s">
        <v>947</v>
      </c>
      <c r="G289" s="27">
        <v>260000</v>
      </c>
      <c r="H289" s="9" t="s">
        <v>1072</v>
      </c>
    </row>
    <row r="290" spans="1:8" ht="87" customHeight="1">
      <c r="A290" s="9">
        <v>248</v>
      </c>
      <c r="B290" s="10" t="s">
        <v>29</v>
      </c>
      <c r="C290" s="9" t="s">
        <v>93</v>
      </c>
      <c r="D290" s="11" t="s">
        <v>1032</v>
      </c>
      <c r="E290" s="10" t="s">
        <v>1032</v>
      </c>
      <c r="F290" s="9" t="s">
        <v>1033</v>
      </c>
      <c r="G290" s="27">
        <v>50000</v>
      </c>
      <c r="H290" s="9" t="s">
        <v>1072</v>
      </c>
    </row>
    <row r="291" spans="1:8" ht="42" customHeight="1">
      <c r="A291" s="9">
        <v>249</v>
      </c>
      <c r="B291" s="10" t="s">
        <v>29</v>
      </c>
      <c r="C291" s="9" t="s">
        <v>17</v>
      </c>
      <c r="D291" s="11" t="s">
        <v>1035</v>
      </c>
      <c r="E291" s="10" t="s">
        <v>353</v>
      </c>
      <c r="F291" s="9" t="s">
        <v>693</v>
      </c>
      <c r="G291" s="27">
        <v>240000</v>
      </c>
      <c r="H291" s="9" t="s">
        <v>1072</v>
      </c>
    </row>
    <row r="292" spans="1:8" ht="73.5" customHeight="1">
      <c r="A292" s="9">
        <v>250</v>
      </c>
      <c r="B292" s="10" t="s">
        <v>29</v>
      </c>
      <c r="C292" s="9" t="s">
        <v>88</v>
      </c>
      <c r="D292" s="11" t="s">
        <v>1036</v>
      </c>
      <c r="E292" s="10" t="s">
        <v>1037</v>
      </c>
      <c r="F292" s="9" t="s">
        <v>763</v>
      </c>
      <c r="G292" s="27">
        <v>50000</v>
      </c>
      <c r="H292" s="9" t="s">
        <v>1072</v>
      </c>
    </row>
    <row r="293" spans="1:8" ht="59.25" customHeight="1">
      <c r="A293" s="9">
        <v>251</v>
      </c>
      <c r="B293" s="10" t="s">
        <v>29</v>
      </c>
      <c r="C293" s="9" t="s">
        <v>11</v>
      </c>
      <c r="D293" s="11" t="s">
        <v>1038</v>
      </c>
      <c r="E293" s="10" t="s">
        <v>1039</v>
      </c>
      <c r="F293" s="9" t="s">
        <v>1040</v>
      </c>
      <c r="G293" s="27">
        <v>520000</v>
      </c>
      <c r="H293" s="9" t="s">
        <v>1323</v>
      </c>
    </row>
    <row r="294" spans="1:8" ht="54" customHeight="1">
      <c r="A294" s="9">
        <v>252</v>
      </c>
      <c r="B294" s="10" t="s">
        <v>29</v>
      </c>
      <c r="C294" s="9" t="s">
        <v>56</v>
      </c>
      <c r="D294" s="11" t="s">
        <v>1041</v>
      </c>
      <c r="E294" s="10" t="s">
        <v>353</v>
      </c>
      <c r="F294" s="9" t="s">
        <v>722</v>
      </c>
      <c r="G294" s="27">
        <v>200000</v>
      </c>
      <c r="H294" s="9" t="s">
        <v>1072</v>
      </c>
    </row>
    <row r="295" spans="1:8" ht="69" customHeight="1">
      <c r="A295" s="9">
        <v>253</v>
      </c>
      <c r="B295" s="10" t="s">
        <v>29</v>
      </c>
      <c r="C295" s="9" t="s">
        <v>19</v>
      </c>
      <c r="D295" s="11" t="s">
        <v>31</v>
      </c>
      <c r="E295" s="10" t="s">
        <v>1042</v>
      </c>
      <c r="F295" s="9" t="s">
        <v>696</v>
      </c>
      <c r="G295" s="27">
        <v>252500</v>
      </c>
      <c r="H295" s="9" t="s">
        <v>1324</v>
      </c>
    </row>
    <row r="296" spans="1:8" ht="67.5" customHeight="1">
      <c r="A296" s="9">
        <v>254</v>
      </c>
      <c r="B296" s="10" t="s">
        <v>29</v>
      </c>
      <c r="C296" s="9" t="s">
        <v>11</v>
      </c>
      <c r="D296" s="11" t="s">
        <v>1043</v>
      </c>
      <c r="E296" s="10" t="s">
        <v>1044</v>
      </c>
      <c r="F296" s="9" t="s">
        <v>835</v>
      </c>
      <c r="G296" s="27">
        <v>333000</v>
      </c>
      <c r="H296" s="9" t="s">
        <v>1325</v>
      </c>
    </row>
    <row r="297" spans="1:8" ht="66.75" customHeight="1">
      <c r="A297" s="9">
        <v>255</v>
      </c>
      <c r="B297" s="10" t="s">
        <v>29</v>
      </c>
      <c r="C297" s="9" t="s">
        <v>11</v>
      </c>
      <c r="D297" s="11" t="s">
        <v>1043</v>
      </c>
      <c r="E297" s="10" t="s">
        <v>1045</v>
      </c>
      <c r="F297" s="9" t="s">
        <v>835</v>
      </c>
      <c r="G297" s="27">
        <v>267000</v>
      </c>
      <c r="H297" s="9" t="s">
        <v>1326</v>
      </c>
    </row>
    <row r="298" spans="1:8" ht="66.75" customHeight="1">
      <c r="A298" s="9">
        <v>256</v>
      </c>
      <c r="B298" s="10" t="s">
        <v>29</v>
      </c>
      <c r="C298" s="9" t="s">
        <v>17</v>
      </c>
      <c r="D298" s="11" t="s">
        <v>1046</v>
      </c>
      <c r="E298" s="10" t="s">
        <v>1047</v>
      </c>
      <c r="F298" s="9" t="s">
        <v>1048</v>
      </c>
      <c r="G298" s="27">
        <v>58600</v>
      </c>
      <c r="H298" s="9" t="s">
        <v>1327</v>
      </c>
    </row>
    <row r="299" spans="1:8" ht="63" customHeight="1">
      <c r="A299" s="9">
        <v>257</v>
      </c>
      <c r="B299" s="10" t="s">
        <v>29</v>
      </c>
      <c r="C299" s="9" t="s">
        <v>17</v>
      </c>
      <c r="D299" s="11" t="s">
        <v>1049</v>
      </c>
      <c r="E299" s="10" t="s">
        <v>1050</v>
      </c>
      <c r="F299" s="13" t="s">
        <v>1051</v>
      </c>
      <c r="G299" s="27">
        <v>50000</v>
      </c>
      <c r="H299" s="9" t="s">
        <v>1072</v>
      </c>
    </row>
    <row r="300" spans="1:8" ht="63" customHeight="1">
      <c r="A300" s="9">
        <v>258</v>
      </c>
      <c r="B300" s="10" t="s">
        <v>29</v>
      </c>
      <c r="C300" s="9" t="s">
        <v>27</v>
      </c>
      <c r="D300" s="11" t="s">
        <v>1052</v>
      </c>
      <c r="E300" s="10" t="s">
        <v>1053</v>
      </c>
      <c r="F300" s="13" t="s">
        <v>916</v>
      </c>
      <c r="G300" s="27">
        <v>50000</v>
      </c>
      <c r="H300" s="9" t="s">
        <v>1328</v>
      </c>
    </row>
    <row r="301" spans="1:8" ht="82.5" customHeight="1">
      <c r="A301" s="9">
        <v>259</v>
      </c>
      <c r="B301" s="10" t="s">
        <v>29</v>
      </c>
      <c r="C301" s="9" t="s">
        <v>39</v>
      </c>
      <c r="D301" s="11" t="s">
        <v>1054</v>
      </c>
      <c r="E301" s="10" t="s">
        <v>1055</v>
      </c>
      <c r="F301" s="13" t="s">
        <v>947</v>
      </c>
      <c r="G301" s="27">
        <v>50000</v>
      </c>
      <c r="H301" s="9" t="s">
        <v>1072</v>
      </c>
    </row>
    <row r="302" spans="1:8" ht="69.75" customHeight="1">
      <c r="A302" s="9">
        <v>260</v>
      </c>
      <c r="B302" s="10" t="s">
        <v>29</v>
      </c>
      <c r="C302" s="9" t="s">
        <v>46</v>
      </c>
      <c r="D302" s="11" t="s">
        <v>1056</v>
      </c>
      <c r="E302" s="10" t="s">
        <v>1057</v>
      </c>
      <c r="F302" s="13" t="s">
        <v>1058</v>
      </c>
      <c r="G302" s="27">
        <v>50000</v>
      </c>
      <c r="H302" s="9" t="s">
        <v>1329</v>
      </c>
    </row>
    <row r="303" spans="1:8" ht="72" customHeight="1">
      <c r="A303" s="9">
        <v>261</v>
      </c>
      <c r="B303" s="10" t="s">
        <v>29</v>
      </c>
      <c r="C303" s="9" t="s">
        <v>21</v>
      </c>
      <c r="D303" s="11" t="s">
        <v>1059</v>
      </c>
      <c r="E303" s="10" t="s">
        <v>1060</v>
      </c>
      <c r="F303" s="13" t="s">
        <v>1061</v>
      </c>
      <c r="G303" s="27">
        <v>50000</v>
      </c>
      <c r="H303" s="9" t="s">
        <v>1072</v>
      </c>
    </row>
    <row r="304" spans="1:8" ht="78.75" customHeight="1">
      <c r="A304" s="9">
        <v>262</v>
      </c>
      <c r="B304" s="10" t="s">
        <v>29</v>
      </c>
      <c r="C304" s="9" t="s">
        <v>56</v>
      </c>
      <c r="D304" s="11" t="s">
        <v>1062</v>
      </c>
      <c r="E304" s="10" t="s">
        <v>1063</v>
      </c>
      <c r="F304" s="13" t="s">
        <v>643</v>
      </c>
      <c r="G304" s="27">
        <v>50000</v>
      </c>
      <c r="H304" s="9" t="s">
        <v>1330</v>
      </c>
    </row>
    <row r="305" spans="1:8" ht="78.75" customHeight="1">
      <c r="A305" s="9">
        <v>263</v>
      </c>
      <c r="B305" s="10" t="s">
        <v>29</v>
      </c>
      <c r="C305" s="9" t="s">
        <v>19</v>
      </c>
      <c r="D305" s="11" t="s">
        <v>350</v>
      </c>
      <c r="E305" s="10" t="s">
        <v>351</v>
      </c>
      <c r="F305" s="9" t="s">
        <v>1087</v>
      </c>
      <c r="G305" s="27">
        <v>43840</v>
      </c>
      <c r="H305" s="9" t="s">
        <v>1331</v>
      </c>
    </row>
    <row r="306" spans="1:8" ht="78.75" customHeight="1">
      <c r="A306" s="9">
        <v>264</v>
      </c>
      <c r="B306" s="10" t="s">
        <v>29</v>
      </c>
      <c r="C306" s="9" t="s">
        <v>36</v>
      </c>
      <c r="D306" s="11" t="s">
        <v>1034</v>
      </c>
      <c r="E306" s="10" t="s">
        <v>353</v>
      </c>
      <c r="F306" s="9" t="s">
        <v>1088</v>
      </c>
      <c r="G306" s="27">
        <v>95000</v>
      </c>
      <c r="H306" s="9" t="s">
        <v>1332</v>
      </c>
    </row>
    <row r="307" spans="1:8" ht="78.75" customHeight="1">
      <c r="A307" s="9">
        <v>265</v>
      </c>
      <c r="B307" s="10" t="s">
        <v>29</v>
      </c>
      <c r="C307" s="9" t="s">
        <v>30</v>
      </c>
      <c r="D307" s="11" t="s">
        <v>325</v>
      </c>
      <c r="E307" s="10" t="s">
        <v>1089</v>
      </c>
      <c r="F307" s="13" t="s">
        <v>1090</v>
      </c>
      <c r="G307" s="27">
        <v>200000</v>
      </c>
      <c r="H307" s="9" t="s">
        <v>1076</v>
      </c>
    </row>
    <row r="308" spans="1:8" ht="78.75" customHeight="1">
      <c r="A308" s="9">
        <v>266</v>
      </c>
      <c r="B308" s="10" t="s">
        <v>29</v>
      </c>
      <c r="C308" s="9" t="s">
        <v>27</v>
      </c>
      <c r="D308" s="11" t="s">
        <v>1091</v>
      </c>
      <c r="E308" s="10" t="s">
        <v>1092</v>
      </c>
      <c r="F308" s="13" t="s">
        <v>1093</v>
      </c>
      <c r="G308" s="27">
        <v>99000</v>
      </c>
      <c r="H308" s="9" t="s">
        <v>1076</v>
      </c>
    </row>
    <row r="309" spans="1:8" ht="78.75" customHeight="1">
      <c r="A309" s="9">
        <v>267</v>
      </c>
      <c r="B309" s="10" t="s">
        <v>29</v>
      </c>
      <c r="C309" s="9" t="s">
        <v>56</v>
      </c>
      <c r="D309" s="11" t="s">
        <v>1094</v>
      </c>
      <c r="E309" s="10" t="s">
        <v>353</v>
      </c>
      <c r="F309" s="13" t="s">
        <v>1095</v>
      </c>
      <c r="G309" s="27">
        <v>39000</v>
      </c>
      <c r="H309" s="9" t="s">
        <v>1076</v>
      </c>
    </row>
    <row r="310" spans="1:8" ht="78.75" customHeight="1">
      <c r="A310" s="9">
        <v>268</v>
      </c>
      <c r="B310" s="10" t="s">
        <v>29</v>
      </c>
      <c r="C310" s="9" t="s">
        <v>35</v>
      </c>
      <c r="D310" s="11" t="s">
        <v>1096</v>
      </c>
      <c r="E310" s="10" t="s">
        <v>353</v>
      </c>
      <c r="F310" s="13" t="s">
        <v>1097</v>
      </c>
      <c r="G310" s="27">
        <v>96600</v>
      </c>
      <c r="H310" s="9" t="s">
        <v>1076</v>
      </c>
    </row>
    <row r="311" spans="1:8" ht="78.75" customHeight="1">
      <c r="A311" s="9">
        <v>269</v>
      </c>
      <c r="B311" s="10" t="s">
        <v>29</v>
      </c>
      <c r="C311" s="9" t="s">
        <v>56</v>
      </c>
      <c r="D311" s="11" t="s">
        <v>1098</v>
      </c>
      <c r="E311" s="10" t="s">
        <v>353</v>
      </c>
      <c r="F311" s="13" t="s">
        <v>1095</v>
      </c>
      <c r="G311" s="27">
        <v>70000</v>
      </c>
      <c r="H311" s="9" t="s">
        <v>1076</v>
      </c>
    </row>
    <row r="312" spans="1:8" ht="78.75" customHeight="1">
      <c r="A312" s="9">
        <v>270</v>
      </c>
      <c r="B312" s="10" t="s">
        <v>29</v>
      </c>
      <c r="C312" s="9" t="s">
        <v>56</v>
      </c>
      <c r="D312" s="11" t="s">
        <v>1099</v>
      </c>
      <c r="E312" s="10" t="s">
        <v>329</v>
      </c>
      <c r="F312" s="13" t="s">
        <v>1100</v>
      </c>
      <c r="G312" s="27">
        <v>99000</v>
      </c>
      <c r="H312" s="9" t="s">
        <v>1076</v>
      </c>
    </row>
    <row r="313" spans="1:8" ht="78.75" customHeight="1">
      <c r="A313" s="9">
        <v>271</v>
      </c>
      <c r="B313" s="10" t="s">
        <v>29</v>
      </c>
      <c r="C313" s="9" t="s">
        <v>56</v>
      </c>
      <c r="D313" s="11" t="s">
        <v>1099</v>
      </c>
      <c r="E313" s="10" t="s">
        <v>364</v>
      </c>
      <c r="F313" s="13" t="s">
        <v>1101</v>
      </c>
      <c r="G313" s="27">
        <v>70000</v>
      </c>
      <c r="H313" s="9" t="s">
        <v>1076</v>
      </c>
    </row>
    <row r="314" spans="1:8" ht="78.75" customHeight="1">
      <c r="A314" s="9">
        <v>272</v>
      </c>
      <c r="B314" s="10" t="s">
        <v>29</v>
      </c>
      <c r="C314" s="9" t="s">
        <v>91</v>
      </c>
      <c r="D314" s="11" t="s">
        <v>1102</v>
      </c>
      <c r="E314" s="10" t="s">
        <v>353</v>
      </c>
      <c r="F314" s="13" t="s">
        <v>1103</v>
      </c>
      <c r="G314" s="27">
        <v>70000</v>
      </c>
      <c r="H314" s="9" t="s">
        <v>1076</v>
      </c>
    </row>
    <row r="315" spans="1:8" ht="78.75" customHeight="1">
      <c r="A315" s="9">
        <v>273</v>
      </c>
      <c r="B315" s="10" t="s">
        <v>29</v>
      </c>
      <c r="C315" s="9" t="s">
        <v>91</v>
      </c>
      <c r="D315" s="11" t="s">
        <v>1104</v>
      </c>
      <c r="E315" s="10" t="s">
        <v>353</v>
      </c>
      <c r="F315" s="13" t="s">
        <v>1105</v>
      </c>
      <c r="G315" s="27">
        <v>90000</v>
      </c>
      <c r="H315" s="9" t="s">
        <v>1076</v>
      </c>
    </row>
    <row r="316" spans="1:8" ht="78.75" customHeight="1">
      <c r="A316" s="9">
        <v>274</v>
      </c>
      <c r="B316" s="10" t="s">
        <v>29</v>
      </c>
      <c r="C316" s="9" t="s">
        <v>63</v>
      </c>
      <c r="D316" s="11" t="s">
        <v>1106</v>
      </c>
      <c r="E316" s="10" t="s">
        <v>1107</v>
      </c>
      <c r="F316" s="13" t="s">
        <v>1108</v>
      </c>
      <c r="G316" s="27">
        <v>82000</v>
      </c>
      <c r="H316" s="9" t="s">
        <v>1076</v>
      </c>
    </row>
    <row r="317" spans="1:8" ht="78.75" customHeight="1">
      <c r="A317" s="9">
        <v>275</v>
      </c>
      <c r="B317" s="10" t="s">
        <v>29</v>
      </c>
      <c r="C317" s="9" t="s">
        <v>56</v>
      </c>
      <c r="D317" s="11" t="s">
        <v>1109</v>
      </c>
      <c r="E317" s="10" t="s">
        <v>364</v>
      </c>
      <c r="F317" s="13" t="s">
        <v>1105</v>
      </c>
      <c r="G317" s="27">
        <v>60000</v>
      </c>
      <c r="H317" s="9" t="s">
        <v>1076</v>
      </c>
    </row>
    <row r="318" spans="1:8" ht="78.75" customHeight="1">
      <c r="A318" s="9">
        <v>276</v>
      </c>
      <c r="B318" s="10" t="s">
        <v>29</v>
      </c>
      <c r="C318" s="9" t="s">
        <v>88</v>
      </c>
      <c r="D318" s="11" t="s">
        <v>1110</v>
      </c>
      <c r="E318" s="10" t="s">
        <v>353</v>
      </c>
      <c r="F318" s="13" t="s">
        <v>1105</v>
      </c>
      <c r="G318" s="27">
        <v>80000</v>
      </c>
      <c r="H318" s="9" t="s">
        <v>1076</v>
      </c>
    </row>
    <row r="319" spans="1:8" ht="78.75" customHeight="1">
      <c r="A319" s="9">
        <v>277</v>
      </c>
      <c r="B319" s="10" t="s">
        <v>29</v>
      </c>
      <c r="C319" s="9" t="s">
        <v>56</v>
      </c>
      <c r="D319" s="11" t="s">
        <v>1111</v>
      </c>
      <c r="E319" s="10" t="s">
        <v>1112</v>
      </c>
      <c r="F319" s="13" t="s">
        <v>1108</v>
      </c>
      <c r="G319" s="27">
        <v>100000</v>
      </c>
      <c r="H319" s="9" t="s">
        <v>1076</v>
      </c>
    </row>
    <row r="320" spans="1:8" ht="78.75" customHeight="1">
      <c r="A320" s="9">
        <v>278</v>
      </c>
      <c r="B320" s="10" t="s">
        <v>29</v>
      </c>
      <c r="C320" s="9" t="s">
        <v>39</v>
      </c>
      <c r="D320" s="11" t="s">
        <v>1113</v>
      </c>
      <c r="E320" s="10" t="s">
        <v>1114</v>
      </c>
      <c r="F320" s="13" t="s">
        <v>1115</v>
      </c>
      <c r="G320" s="27">
        <v>112500</v>
      </c>
      <c r="H320" s="9" t="s">
        <v>1076</v>
      </c>
    </row>
    <row r="321" spans="1:8" ht="78.75" customHeight="1">
      <c r="A321" s="9">
        <v>279</v>
      </c>
      <c r="B321" s="10" t="s">
        <v>29</v>
      </c>
      <c r="C321" s="9" t="s">
        <v>88</v>
      </c>
      <c r="D321" s="11" t="s">
        <v>1116</v>
      </c>
      <c r="E321" s="10" t="s">
        <v>1114</v>
      </c>
      <c r="F321" s="13" t="s">
        <v>1117</v>
      </c>
      <c r="G321" s="27">
        <v>66000</v>
      </c>
      <c r="H321" s="9" t="s">
        <v>1076</v>
      </c>
    </row>
    <row r="322" spans="1:8" ht="78.75" customHeight="1">
      <c r="A322" s="9">
        <v>280</v>
      </c>
      <c r="B322" s="10" t="s">
        <v>29</v>
      </c>
      <c r="C322" s="9" t="s">
        <v>17</v>
      </c>
      <c r="D322" s="11" t="s">
        <v>1118</v>
      </c>
      <c r="E322" s="10" t="s">
        <v>329</v>
      </c>
      <c r="F322" s="13" t="s">
        <v>1119</v>
      </c>
      <c r="G322" s="27">
        <v>72000</v>
      </c>
      <c r="H322" s="9" t="s">
        <v>1076</v>
      </c>
    </row>
    <row r="323" spans="1:8" ht="78.75" customHeight="1">
      <c r="A323" s="9">
        <v>281</v>
      </c>
      <c r="B323" s="10" t="s">
        <v>29</v>
      </c>
      <c r="C323" s="9" t="s">
        <v>93</v>
      </c>
      <c r="D323" s="11" t="s">
        <v>1120</v>
      </c>
      <c r="E323" s="10" t="s">
        <v>1121</v>
      </c>
      <c r="F323" s="13" t="s">
        <v>1122</v>
      </c>
      <c r="G323" s="27">
        <v>80000</v>
      </c>
      <c r="H323" s="9" t="s">
        <v>1076</v>
      </c>
    </row>
    <row r="324" spans="1:8" ht="78.75" customHeight="1">
      <c r="A324" s="9">
        <v>282</v>
      </c>
      <c r="B324" s="10" t="s">
        <v>29</v>
      </c>
      <c r="C324" s="9" t="s">
        <v>19</v>
      </c>
      <c r="D324" s="11" t="s">
        <v>1123</v>
      </c>
      <c r="E324" s="10" t="s">
        <v>329</v>
      </c>
      <c r="F324" s="13" t="s">
        <v>1122</v>
      </c>
      <c r="G324" s="27">
        <v>90000</v>
      </c>
      <c r="H324" s="9" t="s">
        <v>1076</v>
      </c>
    </row>
    <row r="325" spans="1:8" ht="78.75" customHeight="1">
      <c r="A325" s="9">
        <v>283</v>
      </c>
      <c r="B325" s="10" t="s">
        <v>29</v>
      </c>
      <c r="C325" s="9" t="s">
        <v>19</v>
      </c>
      <c r="D325" s="11" t="s">
        <v>1124</v>
      </c>
      <c r="E325" s="10" t="s">
        <v>329</v>
      </c>
      <c r="F325" s="13" t="s">
        <v>1122</v>
      </c>
      <c r="G325" s="27">
        <v>90000</v>
      </c>
      <c r="H325" s="9" t="s">
        <v>1076</v>
      </c>
    </row>
    <row r="326" spans="1:8" ht="78.75" customHeight="1">
      <c r="A326" s="9">
        <v>284</v>
      </c>
      <c r="B326" s="10" t="s">
        <v>29</v>
      </c>
      <c r="C326" s="9" t="s">
        <v>46</v>
      </c>
      <c r="D326" s="11" t="s">
        <v>1125</v>
      </c>
      <c r="E326" s="10" t="s">
        <v>1126</v>
      </c>
      <c r="F326" s="13" t="s">
        <v>1082</v>
      </c>
      <c r="G326" s="27">
        <v>52200</v>
      </c>
      <c r="H326" s="9" t="s">
        <v>1076</v>
      </c>
    </row>
    <row r="327" spans="1:8" ht="78.75" customHeight="1">
      <c r="A327" s="9">
        <v>285</v>
      </c>
      <c r="B327" s="10" t="s">
        <v>29</v>
      </c>
      <c r="C327" s="9" t="s">
        <v>83</v>
      </c>
      <c r="D327" s="11" t="s">
        <v>1083</v>
      </c>
      <c r="E327" s="10" t="s">
        <v>329</v>
      </c>
      <c r="F327" s="13" t="s">
        <v>1082</v>
      </c>
      <c r="G327" s="27">
        <v>95000</v>
      </c>
      <c r="H327" s="9" t="s">
        <v>1076</v>
      </c>
    </row>
    <row r="328" spans="1:8" ht="78.75" customHeight="1">
      <c r="A328" s="9">
        <v>286</v>
      </c>
      <c r="B328" s="10" t="s">
        <v>29</v>
      </c>
      <c r="C328" s="9" t="s">
        <v>56</v>
      </c>
      <c r="D328" s="11" t="s">
        <v>1041</v>
      </c>
      <c r="E328" s="10" t="s">
        <v>1127</v>
      </c>
      <c r="F328" s="13" t="s">
        <v>1128</v>
      </c>
      <c r="G328" s="27">
        <v>90000</v>
      </c>
      <c r="H328" s="9" t="s">
        <v>1076</v>
      </c>
    </row>
    <row r="329" spans="1:8" ht="61.5" customHeight="1">
      <c r="A329" s="9">
        <v>287</v>
      </c>
      <c r="B329" s="10" t="s">
        <v>29</v>
      </c>
      <c r="C329" s="9" t="s">
        <v>11</v>
      </c>
      <c r="D329" s="11" t="s">
        <v>1129</v>
      </c>
      <c r="E329" s="10" t="s">
        <v>1130</v>
      </c>
      <c r="F329" s="13" t="s">
        <v>1131</v>
      </c>
      <c r="G329" s="27">
        <v>500000</v>
      </c>
      <c r="H329" s="9" t="s">
        <v>1076</v>
      </c>
    </row>
    <row r="330" spans="1:8" ht="66.75" customHeight="1">
      <c r="A330" s="9">
        <v>288</v>
      </c>
      <c r="B330" s="10" t="s">
        <v>29</v>
      </c>
      <c r="C330" s="9" t="s">
        <v>11</v>
      </c>
      <c r="D330" s="11" t="s">
        <v>1132</v>
      </c>
      <c r="E330" s="10" t="s">
        <v>1133</v>
      </c>
      <c r="F330" s="13" t="s">
        <v>1134</v>
      </c>
      <c r="G330" s="27">
        <v>750000</v>
      </c>
      <c r="H330" s="9" t="s">
        <v>1076</v>
      </c>
    </row>
    <row r="331" spans="1:8" ht="62.25" customHeight="1">
      <c r="A331" s="9">
        <v>289</v>
      </c>
      <c r="B331" s="10" t="s">
        <v>29</v>
      </c>
      <c r="C331" s="9" t="s">
        <v>35</v>
      </c>
      <c r="D331" s="11" t="s">
        <v>1135</v>
      </c>
      <c r="E331" s="10" t="s">
        <v>1136</v>
      </c>
      <c r="F331" s="13" t="s">
        <v>1082</v>
      </c>
      <c r="G331" s="27">
        <v>20000</v>
      </c>
      <c r="H331" s="9" t="s">
        <v>1076</v>
      </c>
    </row>
    <row r="332" spans="1:8" ht="62.25" customHeight="1">
      <c r="A332" s="9">
        <v>290</v>
      </c>
      <c r="B332" s="10" t="s">
        <v>29</v>
      </c>
      <c r="C332" s="9" t="s">
        <v>27</v>
      </c>
      <c r="D332" s="11" t="s">
        <v>1137</v>
      </c>
      <c r="E332" s="10" t="s">
        <v>1138</v>
      </c>
      <c r="F332" s="13" t="s">
        <v>1139</v>
      </c>
      <c r="G332" s="27">
        <v>200000</v>
      </c>
      <c r="H332" s="9" t="s">
        <v>1076</v>
      </c>
    </row>
    <row r="333" spans="1:8" ht="60.75" customHeight="1">
      <c r="A333" s="9">
        <v>291</v>
      </c>
      <c r="B333" s="10" t="s">
        <v>29</v>
      </c>
      <c r="C333" s="9" t="s">
        <v>45</v>
      </c>
      <c r="D333" s="11" t="s">
        <v>1140</v>
      </c>
      <c r="E333" s="10" t="s">
        <v>1141</v>
      </c>
      <c r="F333" s="13" t="s">
        <v>1119</v>
      </c>
      <c r="G333" s="27">
        <v>200000</v>
      </c>
      <c r="H333" s="9" t="s">
        <v>1076</v>
      </c>
    </row>
    <row r="334" spans="1:8" ht="78.75" customHeight="1">
      <c r="A334" s="9">
        <v>292</v>
      </c>
      <c r="B334" s="10" t="s">
        <v>29</v>
      </c>
      <c r="C334" s="9" t="s">
        <v>11</v>
      </c>
      <c r="D334" s="11" t="s">
        <v>1142</v>
      </c>
      <c r="E334" s="10" t="s">
        <v>1273</v>
      </c>
      <c r="F334" s="13" t="s">
        <v>1100</v>
      </c>
      <c r="G334" s="27">
        <v>10000</v>
      </c>
      <c r="H334" s="9" t="s">
        <v>1076</v>
      </c>
    </row>
    <row r="335" spans="1:8" ht="78.75" customHeight="1">
      <c r="A335" s="9">
        <v>293</v>
      </c>
      <c r="B335" s="10" t="s">
        <v>29</v>
      </c>
      <c r="C335" s="9" t="s">
        <v>19</v>
      </c>
      <c r="D335" s="11" t="s">
        <v>1143</v>
      </c>
      <c r="E335" s="10" t="s">
        <v>1144</v>
      </c>
      <c r="F335" s="13" t="s">
        <v>1145</v>
      </c>
      <c r="G335" s="27">
        <v>50000</v>
      </c>
      <c r="H335" s="9" t="s">
        <v>1076</v>
      </c>
    </row>
    <row r="336" spans="1:8" ht="66" customHeight="1">
      <c r="A336" s="9">
        <v>294</v>
      </c>
      <c r="B336" s="10" t="s">
        <v>29</v>
      </c>
      <c r="C336" s="9" t="s">
        <v>63</v>
      </c>
      <c r="D336" s="11" t="s">
        <v>1146</v>
      </c>
      <c r="E336" s="10" t="s">
        <v>1147</v>
      </c>
      <c r="F336" s="13" t="s">
        <v>1148</v>
      </c>
      <c r="G336" s="27">
        <v>200000</v>
      </c>
      <c r="H336" s="9" t="s">
        <v>1076</v>
      </c>
    </row>
    <row r="337" spans="1:8" ht="66.75" customHeight="1">
      <c r="A337" s="9">
        <v>295</v>
      </c>
      <c r="B337" s="10" t="s">
        <v>29</v>
      </c>
      <c r="C337" s="9" t="s">
        <v>63</v>
      </c>
      <c r="D337" s="11" t="s">
        <v>1149</v>
      </c>
      <c r="E337" s="10" t="s">
        <v>1150</v>
      </c>
      <c r="F337" s="13" t="s">
        <v>1151</v>
      </c>
      <c r="G337" s="27">
        <v>200000</v>
      </c>
      <c r="H337" s="9" t="s">
        <v>1076</v>
      </c>
    </row>
    <row r="338" spans="1:8" ht="60.75" customHeight="1">
      <c r="A338" s="9">
        <v>296</v>
      </c>
      <c r="B338" s="10" t="s">
        <v>29</v>
      </c>
      <c r="C338" s="9" t="s">
        <v>63</v>
      </c>
      <c r="D338" s="11" t="s">
        <v>1152</v>
      </c>
      <c r="E338" s="10" t="s">
        <v>1153</v>
      </c>
      <c r="F338" s="13" t="s">
        <v>1151</v>
      </c>
      <c r="G338" s="27">
        <v>100000</v>
      </c>
      <c r="H338" s="9" t="s">
        <v>1076</v>
      </c>
    </row>
    <row r="339" spans="1:8" ht="60.75" customHeight="1">
      <c r="A339" s="9">
        <v>297</v>
      </c>
      <c r="B339" s="10" t="s">
        <v>29</v>
      </c>
      <c r="C339" s="9" t="s">
        <v>11</v>
      </c>
      <c r="D339" s="11" t="s">
        <v>1154</v>
      </c>
      <c r="E339" s="10" t="s">
        <v>1155</v>
      </c>
      <c r="F339" s="13" t="s">
        <v>1156</v>
      </c>
      <c r="G339" s="27">
        <v>100000</v>
      </c>
      <c r="H339" s="9" t="s">
        <v>1076</v>
      </c>
    </row>
    <row r="340" spans="1:8" ht="61.5" customHeight="1">
      <c r="A340" s="9">
        <v>298</v>
      </c>
      <c r="B340" s="10" t="s">
        <v>29</v>
      </c>
      <c r="C340" s="9" t="s">
        <v>19</v>
      </c>
      <c r="D340" s="11" t="s">
        <v>1157</v>
      </c>
      <c r="E340" s="10" t="s">
        <v>1158</v>
      </c>
      <c r="F340" s="13" t="s">
        <v>1090</v>
      </c>
      <c r="G340" s="27">
        <v>150000</v>
      </c>
      <c r="H340" s="9" t="s">
        <v>1076</v>
      </c>
    </row>
    <row r="341" spans="1:8" ht="63.75" customHeight="1">
      <c r="A341" s="9">
        <v>299</v>
      </c>
      <c r="B341" s="10" t="s">
        <v>29</v>
      </c>
      <c r="C341" s="9" t="s">
        <v>63</v>
      </c>
      <c r="D341" s="11" t="s">
        <v>1159</v>
      </c>
      <c r="E341" s="10" t="s">
        <v>1160</v>
      </c>
      <c r="F341" s="13" t="s">
        <v>1161</v>
      </c>
      <c r="G341" s="27">
        <v>200000</v>
      </c>
      <c r="H341" s="9" t="s">
        <v>1076</v>
      </c>
    </row>
    <row r="342" spans="1:8" ht="37.5" customHeight="1">
      <c r="A342" s="134" t="s">
        <v>99</v>
      </c>
      <c r="B342" s="134"/>
      <c r="C342" s="134"/>
      <c r="D342" s="134"/>
      <c r="E342" s="134"/>
      <c r="F342" s="134"/>
      <c r="G342" s="63">
        <f>SUM(G343:G349)</f>
        <v>110000</v>
      </c>
      <c r="H342" s="64"/>
    </row>
    <row r="343" spans="1:8" ht="42" customHeight="1">
      <c r="A343" s="13">
        <v>1</v>
      </c>
      <c r="B343" s="10" t="s">
        <v>256</v>
      </c>
      <c r="C343" s="9" t="s">
        <v>257</v>
      </c>
      <c r="D343" s="10" t="s">
        <v>659</v>
      </c>
      <c r="E343" s="10" t="s">
        <v>1162</v>
      </c>
      <c r="F343" s="13" t="s">
        <v>1163</v>
      </c>
      <c r="G343" s="27">
        <v>20000</v>
      </c>
      <c r="H343" s="29" t="s">
        <v>592</v>
      </c>
    </row>
    <row r="344" spans="1:8" ht="42" customHeight="1">
      <c r="A344" s="13">
        <v>2</v>
      </c>
      <c r="B344" s="10" t="s">
        <v>256</v>
      </c>
      <c r="C344" s="9" t="s">
        <v>297</v>
      </c>
      <c r="D344" s="10" t="s">
        <v>1164</v>
      </c>
      <c r="E344" s="10" t="s">
        <v>1165</v>
      </c>
      <c r="F344" s="13" t="s">
        <v>1166</v>
      </c>
      <c r="G344" s="27">
        <v>10000</v>
      </c>
      <c r="H344" s="33" t="s">
        <v>1196</v>
      </c>
    </row>
    <row r="345" spans="1:8" ht="42" customHeight="1">
      <c r="A345" s="13">
        <v>3</v>
      </c>
      <c r="B345" s="10" t="s">
        <v>256</v>
      </c>
      <c r="C345" s="9" t="s">
        <v>293</v>
      </c>
      <c r="D345" s="10" t="s">
        <v>1167</v>
      </c>
      <c r="E345" s="10" t="s">
        <v>1168</v>
      </c>
      <c r="F345" s="13" t="s">
        <v>1169</v>
      </c>
      <c r="G345" s="27">
        <v>10000</v>
      </c>
      <c r="H345" s="33" t="s">
        <v>1175</v>
      </c>
    </row>
    <row r="346" spans="1:8" ht="42" customHeight="1">
      <c r="A346" s="13">
        <v>4</v>
      </c>
      <c r="B346" s="10" t="s">
        <v>256</v>
      </c>
      <c r="C346" s="9" t="s">
        <v>655</v>
      </c>
      <c r="D346" s="10" t="s">
        <v>661</v>
      </c>
      <c r="E346" s="10" t="s">
        <v>1170</v>
      </c>
      <c r="F346" s="13" t="s">
        <v>1171</v>
      </c>
      <c r="G346" s="27">
        <v>30000</v>
      </c>
      <c r="H346" s="33" t="s">
        <v>1175</v>
      </c>
    </row>
    <row r="347" spans="1:8" ht="42" customHeight="1">
      <c r="A347" s="13">
        <v>5</v>
      </c>
      <c r="B347" s="10" t="s">
        <v>256</v>
      </c>
      <c r="C347" s="9" t="s">
        <v>655</v>
      </c>
      <c r="D347" s="10" t="s">
        <v>656</v>
      </c>
      <c r="E347" s="10" t="s">
        <v>657</v>
      </c>
      <c r="F347" s="13" t="s">
        <v>658</v>
      </c>
      <c r="G347" s="27">
        <v>10000</v>
      </c>
      <c r="H347" s="33" t="s">
        <v>1275</v>
      </c>
    </row>
    <row r="348" spans="1:8" ht="42" customHeight="1">
      <c r="A348" s="13">
        <v>6</v>
      </c>
      <c r="B348" s="10" t="s">
        <v>256</v>
      </c>
      <c r="C348" s="9" t="s">
        <v>257</v>
      </c>
      <c r="D348" s="10" t="s">
        <v>659</v>
      </c>
      <c r="E348" s="10" t="s">
        <v>660</v>
      </c>
      <c r="F348" s="13" t="s">
        <v>658</v>
      </c>
      <c r="G348" s="27">
        <v>10000</v>
      </c>
      <c r="H348" s="33" t="s">
        <v>1275</v>
      </c>
    </row>
    <row r="349" spans="1:8" ht="48.75" customHeight="1">
      <c r="A349" s="13">
        <v>7</v>
      </c>
      <c r="B349" s="10" t="s">
        <v>256</v>
      </c>
      <c r="C349" s="9" t="s">
        <v>655</v>
      </c>
      <c r="D349" s="10" t="s">
        <v>661</v>
      </c>
      <c r="E349" s="10" t="s">
        <v>662</v>
      </c>
      <c r="F349" s="13" t="s">
        <v>663</v>
      </c>
      <c r="G349" s="27">
        <v>20000</v>
      </c>
      <c r="H349" s="33" t="s">
        <v>1275</v>
      </c>
    </row>
  </sheetData>
  <sheetProtection/>
  <mergeCells count="7">
    <mergeCell ref="A342:F342"/>
    <mergeCell ref="A38:F38"/>
    <mergeCell ref="I40:J40"/>
    <mergeCell ref="A1:H1"/>
    <mergeCell ref="A4:F4"/>
    <mergeCell ref="A5:F5"/>
    <mergeCell ref="A42:F42"/>
  </mergeCells>
  <dataValidations count="1">
    <dataValidation allowBlank="1" showInputMessage="1" showErrorMessage="1" sqref="E260:E280 D260:D281 D329:D341 E329:E338 D282:E285"/>
  </dataValidation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6" r:id="rId1"/>
  <headerFooter>
    <oddFooter>&amp;C第 &amp;P 頁，共 &amp;N 頁</oddFooter>
  </headerFooter>
  <rowBreaks count="1" manualBreakCount="1">
    <brk id="109" max="7" man="1"/>
  </rowBreaks>
</worksheet>
</file>

<file path=xl/worksheets/sheet2.xml><?xml version="1.0" encoding="utf-8"?>
<worksheet xmlns="http://schemas.openxmlformats.org/spreadsheetml/2006/main" xmlns:r="http://schemas.openxmlformats.org/officeDocument/2006/relationships">
  <sheetPr>
    <pageSetUpPr fitToPage="1"/>
  </sheetPr>
  <dimension ref="A1:BJ227"/>
  <sheetViews>
    <sheetView view="pageBreakPreview" zoomScaleSheetLayoutView="100" zoomScalePageLayoutView="0" workbookViewId="0" topLeftCell="A55">
      <selection activeCell="A4" sqref="A4:F4"/>
    </sheetView>
  </sheetViews>
  <sheetFormatPr defaultColWidth="8.00390625" defaultRowHeight="16.5"/>
  <cols>
    <col min="1" max="1" width="6.00390625" style="36" customWidth="1"/>
    <col min="2" max="2" width="26.00390625" style="36" customWidth="1"/>
    <col min="3" max="3" width="18.75390625" style="36" customWidth="1"/>
    <col min="4" max="4" width="20.75390625" style="36" customWidth="1"/>
    <col min="5" max="5" width="29.50390625" style="36" customWidth="1"/>
    <col min="6" max="6" width="16.00390625" style="36" customWidth="1"/>
    <col min="7" max="7" width="18.50390625" style="36" customWidth="1"/>
    <col min="8" max="8" width="22.25390625" style="36" customWidth="1"/>
    <col min="9" max="9" width="8.00390625" style="36" customWidth="1"/>
    <col min="10" max="16384" width="8.00390625" style="34" customWidth="1"/>
  </cols>
  <sheetData>
    <row r="1" spans="1:9" ht="51.75" customHeight="1">
      <c r="A1" s="139" t="s">
        <v>1277</v>
      </c>
      <c r="B1" s="139"/>
      <c r="C1" s="139"/>
      <c r="D1" s="139"/>
      <c r="E1" s="139"/>
      <c r="F1" s="139"/>
      <c r="G1" s="139"/>
      <c r="H1" s="139"/>
      <c r="I1" s="1"/>
    </row>
    <row r="2" spans="1:9" ht="16.5">
      <c r="A2" s="35"/>
      <c r="B2" s="35"/>
      <c r="D2" s="37"/>
      <c r="E2" s="37"/>
      <c r="F2" s="37"/>
      <c r="G2" s="37"/>
      <c r="H2" s="38" t="s">
        <v>0</v>
      </c>
      <c r="I2" s="1"/>
    </row>
    <row r="3" spans="1:57" ht="37.5" customHeight="1">
      <c r="A3" s="39" t="s">
        <v>1</v>
      </c>
      <c r="B3" s="39" t="s">
        <v>2</v>
      </c>
      <c r="C3" s="61" t="s">
        <v>1339</v>
      </c>
      <c r="D3" s="39" t="s">
        <v>4</v>
      </c>
      <c r="E3" s="39" t="s">
        <v>5</v>
      </c>
      <c r="F3" s="39" t="s">
        <v>6</v>
      </c>
      <c r="G3" s="41" t="s">
        <v>1278</v>
      </c>
      <c r="H3" s="39" t="s">
        <v>7</v>
      </c>
      <c r="I3" s="42"/>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row>
    <row r="4" spans="1:8" s="1" customFormat="1" ht="33" customHeight="1">
      <c r="A4" s="140" t="s">
        <v>8</v>
      </c>
      <c r="B4" s="140"/>
      <c r="C4" s="140"/>
      <c r="D4" s="140"/>
      <c r="E4" s="140"/>
      <c r="F4" s="140"/>
      <c r="G4" s="44">
        <f>G5+G61+G83+G86</f>
        <v>355620997</v>
      </c>
      <c r="H4" s="2"/>
    </row>
    <row r="5" spans="1:8" s="1" customFormat="1" ht="33" customHeight="1">
      <c r="A5" s="140" t="s">
        <v>9</v>
      </c>
      <c r="B5" s="140"/>
      <c r="C5" s="140"/>
      <c r="D5" s="140"/>
      <c r="E5" s="140"/>
      <c r="F5" s="140"/>
      <c r="G5" s="44">
        <f>SUM(G6:G60)</f>
        <v>110597997</v>
      </c>
      <c r="H5" s="2"/>
    </row>
    <row r="6" spans="1:62" ht="111" customHeight="1">
      <c r="A6" s="51">
        <v>1</v>
      </c>
      <c r="B6" s="49" t="s">
        <v>10</v>
      </c>
      <c r="C6" s="50" t="s">
        <v>39</v>
      </c>
      <c r="D6" s="50" t="s">
        <v>76</v>
      </c>
      <c r="E6" s="49" t="s">
        <v>258</v>
      </c>
      <c r="F6" s="51" t="s">
        <v>259</v>
      </c>
      <c r="G6" s="52">
        <v>14629300</v>
      </c>
      <c r="H6" s="67" t="s">
        <v>1184</v>
      </c>
      <c r="I6" s="42"/>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row>
    <row r="7" spans="1:62" ht="77.25" customHeight="1">
      <c r="A7" s="51">
        <v>2</v>
      </c>
      <c r="B7" s="49" t="s">
        <v>10</v>
      </c>
      <c r="C7" s="50" t="s">
        <v>95</v>
      </c>
      <c r="D7" s="50" t="s">
        <v>96</v>
      </c>
      <c r="E7" s="49" t="s">
        <v>258</v>
      </c>
      <c r="F7" s="51" t="s">
        <v>260</v>
      </c>
      <c r="G7" s="65">
        <v>15920000</v>
      </c>
      <c r="H7" s="67" t="s">
        <v>1185</v>
      </c>
      <c r="I7" s="42"/>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row>
    <row r="8" spans="1:62" ht="34.5" customHeight="1">
      <c r="A8" s="51">
        <v>3</v>
      </c>
      <c r="B8" s="49" t="s">
        <v>10</v>
      </c>
      <c r="C8" s="50" t="s">
        <v>46</v>
      </c>
      <c r="D8" s="50" t="s">
        <v>73</v>
      </c>
      <c r="E8" s="49" t="s">
        <v>258</v>
      </c>
      <c r="F8" s="51" t="s">
        <v>387</v>
      </c>
      <c r="G8" s="52">
        <v>13110000</v>
      </c>
      <c r="H8" s="77" t="s">
        <v>1070</v>
      </c>
      <c r="I8" s="42"/>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row>
    <row r="9" spans="1:62" ht="34.5" customHeight="1">
      <c r="A9" s="51">
        <v>4</v>
      </c>
      <c r="B9" s="49" t="s">
        <v>10</v>
      </c>
      <c r="C9" s="50" t="s">
        <v>63</v>
      </c>
      <c r="D9" s="50" t="s">
        <v>74</v>
      </c>
      <c r="E9" s="49" t="s">
        <v>258</v>
      </c>
      <c r="F9" s="51" t="s">
        <v>387</v>
      </c>
      <c r="G9" s="52">
        <v>21900000</v>
      </c>
      <c r="H9" s="77" t="s">
        <v>1070</v>
      </c>
      <c r="I9" s="42"/>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row>
    <row r="10" spans="1:62" ht="34.5" customHeight="1">
      <c r="A10" s="51">
        <v>5</v>
      </c>
      <c r="B10" s="49" t="s">
        <v>10</v>
      </c>
      <c r="C10" s="50" t="s">
        <v>21</v>
      </c>
      <c r="D10" s="50" t="s">
        <v>664</v>
      </c>
      <c r="E10" s="49" t="s">
        <v>665</v>
      </c>
      <c r="F10" s="51" t="s">
        <v>666</v>
      </c>
      <c r="G10" s="52">
        <v>900000</v>
      </c>
      <c r="H10" s="77" t="s">
        <v>1072</v>
      </c>
      <c r="I10" s="42"/>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row>
    <row r="11" spans="1:62" ht="34.5" customHeight="1">
      <c r="A11" s="51">
        <v>6</v>
      </c>
      <c r="B11" s="49" t="s">
        <v>10</v>
      </c>
      <c r="C11" s="50" t="s">
        <v>32</v>
      </c>
      <c r="D11" s="50" t="s">
        <v>667</v>
      </c>
      <c r="E11" s="49" t="s">
        <v>665</v>
      </c>
      <c r="F11" s="51" t="s">
        <v>666</v>
      </c>
      <c r="G11" s="52">
        <v>900000</v>
      </c>
      <c r="H11" s="77" t="s">
        <v>1072</v>
      </c>
      <c r="I11" s="42"/>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row>
    <row r="12" spans="1:62" ht="34.5" customHeight="1">
      <c r="A12" s="51">
        <v>7</v>
      </c>
      <c r="B12" s="49" t="s">
        <v>10</v>
      </c>
      <c r="C12" s="50" t="s">
        <v>46</v>
      </c>
      <c r="D12" s="50" t="s">
        <v>668</v>
      </c>
      <c r="E12" s="49" t="s">
        <v>665</v>
      </c>
      <c r="F12" s="51" t="s">
        <v>666</v>
      </c>
      <c r="G12" s="52">
        <v>800000</v>
      </c>
      <c r="H12" s="77" t="s">
        <v>1072</v>
      </c>
      <c r="I12" s="42"/>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row>
    <row r="13" spans="1:62" ht="34.5" customHeight="1">
      <c r="A13" s="51">
        <v>8</v>
      </c>
      <c r="B13" s="49" t="s">
        <v>10</v>
      </c>
      <c r="C13" s="50" t="s">
        <v>91</v>
      </c>
      <c r="D13" s="50" t="s">
        <v>669</v>
      </c>
      <c r="E13" s="49" t="s">
        <v>665</v>
      </c>
      <c r="F13" s="51" t="s">
        <v>666</v>
      </c>
      <c r="G13" s="52">
        <v>700000</v>
      </c>
      <c r="H13" s="77" t="s">
        <v>1072</v>
      </c>
      <c r="I13" s="42"/>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row>
    <row r="14" spans="1:62" ht="34.5" customHeight="1">
      <c r="A14" s="51">
        <v>9</v>
      </c>
      <c r="B14" s="49" t="s">
        <v>10</v>
      </c>
      <c r="C14" s="50" t="s">
        <v>63</v>
      </c>
      <c r="D14" s="50" t="s">
        <v>670</v>
      </c>
      <c r="E14" s="49" t="s">
        <v>665</v>
      </c>
      <c r="F14" s="51" t="s">
        <v>666</v>
      </c>
      <c r="G14" s="52">
        <v>900000</v>
      </c>
      <c r="H14" s="77" t="s">
        <v>1072</v>
      </c>
      <c r="I14" s="42"/>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row>
    <row r="15" spans="1:62" ht="34.5" customHeight="1">
      <c r="A15" s="51">
        <v>10</v>
      </c>
      <c r="B15" s="49" t="s">
        <v>10</v>
      </c>
      <c r="C15" s="50" t="s">
        <v>95</v>
      </c>
      <c r="D15" s="50" t="s">
        <v>671</v>
      </c>
      <c r="E15" s="49" t="s">
        <v>665</v>
      </c>
      <c r="F15" s="51" t="s">
        <v>666</v>
      </c>
      <c r="G15" s="52">
        <v>900000</v>
      </c>
      <c r="H15" s="77" t="s">
        <v>1072</v>
      </c>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row>
    <row r="16" spans="1:62" ht="34.5" customHeight="1">
      <c r="A16" s="51">
        <v>11</v>
      </c>
      <c r="B16" s="49" t="s">
        <v>10</v>
      </c>
      <c r="C16" s="50" t="s">
        <v>21</v>
      </c>
      <c r="D16" s="50" t="s">
        <v>75</v>
      </c>
      <c r="E16" s="49" t="s">
        <v>258</v>
      </c>
      <c r="F16" s="51" t="s">
        <v>646</v>
      </c>
      <c r="G16" s="52">
        <v>5266700</v>
      </c>
      <c r="H16" s="77" t="s">
        <v>1072</v>
      </c>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row>
    <row r="17" spans="1:62" ht="63" customHeight="1">
      <c r="A17" s="71">
        <v>12</v>
      </c>
      <c r="B17" s="67" t="s">
        <v>10</v>
      </c>
      <c r="C17" s="68" t="s">
        <v>11</v>
      </c>
      <c r="D17" s="71" t="s">
        <v>78</v>
      </c>
      <c r="E17" s="67" t="s">
        <v>1186</v>
      </c>
      <c r="F17" s="69" t="s">
        <v>1117</v>
      </c>
      <c r="G17" s="70">
        <v>2659605</v>
      </c>
      <c r="H17" s="77" t="s">
        <v>1076</v>
      </c>
      <c r="I17" s="42"/>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row>
    <row r="18" spans="1:62" ht="63" customHeight="1">
      <c r="A18" s="71">
        <v>13</v>
      </c>
      <c r="B18" s="67" t="s">
        <v>10</v>
      </c>
      <c r="C18" s="68" t="s">
        <v>30</v>
      </c>
      <c r="D18" s="68" t="s">
        <v>79</v>
      </c>
      <c r="E18" s="67" t="s">
        <v>695</v>
      </c>
      <c r="F18" s="69" t="s">
        <v>1187</v>
      </c>
      <c r="G18" s="70">
        <v>7793690</v>
      </c>
      <c r="H18" s="77" t="s">
        <v>1076</v>
      </c>
      <c r="I18" s="42"/>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row>
    <row r="19" spans="1:62" ht="63" customHeight="1">
      <c r="A19" s="71">
        <v>14</v>
      </c>
      <c r="B19" s="67" t="s">
        <v>10</v>
      </c>
      <c r="C19" s="68" t="s">
        <v>30</v>
      </c>
      <c r="D19" s="68" t="s">
        <v>79</v>
      </c>
      <c r="E19" s="67" t="s">
        <v>1188</v>
      </c>
      <c r="F19" s="69" t="s">
        <v>1115</v>
      </c>
      <c r="G19" s="70">
        <v>703805</v>
      </c>
      <c r="H19" s="77" t="s">
        <v>1076</v>
      </c>
      <c r="I19" s="42"/>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row>
    <row r="20" spans="1:62" ht="63" customHeight="1">
      <c r="A20" s="71">
        <v>15</v>
      </c>
      <c r="B20" s="67" t="s">
        <v>10</v>
      </c>
      <c r="C20" s="68" t="s">
        <v>30</v>
      </c>
      <c r="D20" s="68" t="s">
        <v>79</v>
      </c>
      <c r="E20" s="67" t="s">
        <v>1189</v>
      </c>
      <c r="F20" s="69" t="s">
        <v>1115</v>
      </c>
      <c r="G20" s="70">
        <v>2710980</v>
      </c>
      <c r="H20" s="77" t="s">
        <v>1076</v>
      </c>
      <c r="I20" s="42"/>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row>
    <row r="21" spans="1:62" ht="63" customHeight="1">
      <c r="A21" s="71">
        <v>16</v>
      </c>
      <c r="B21" s="67" t="s">
        <v>10</v>
      </c>
      <c r="C21" s="68" t="s">
        <v>30</v>
      </c>
      <c r="D21" s="68" t="s">
        <v>79</v>
      </c>
      <c r="E21" s="67" t="s">
        <v>1186</v>
      </c>
      <c r="F21" s="69" t="s">
        <v>1108</v>
      </c>
      <c r="G21" s="70">
        <v>1663080</v>
      </c>
      <c r="H21" s="77" t="s">
        <v>1076</v>
      </c>
      <c r="I21" s="42"/>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row>
    <row r="22" spans="1:62" ht="63" customHeight="1">
      <c r="A22" s="71">
        <v>17</v>
      </c>
      <c r="B22" s="67" t="s">
        <v>10</v>
      </c>
      <c r="C22" s="68" t="s">
        <v>36</v>
      </c>
      <c r="D22" s="71" t="s">
        <v>70</v>
      </c>
      <c r="E22" s="67" t="s">
        <v>1188</v>
      </c>
      <c r="F22" s="69" t="s">
        <v>1187</v>
      </c>
      <c r="G22" s="70">
        <v>481084</v>
      </c>
      <c r="H22" s="77" t="s">
        <v>1076</v>
      </c>
      <c r="I22" s="42"/>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row>
    <row r="23" spans="1:62" ht="63" customHeight="1">
      <c r="A23" s="71">
        <v>18</v>
      </c>
      <c r="B23" s="67" t="s">
        <v>10</v>
      </c>
      <c r="C23" s="68" t="s">
        <v>36</v>
      </c>
      <c r="D23" s="71" t="s">
        <v>70</v>
      </c>
      <c r="E23" s="67" t="s">
        <v>1189</v>
      </c>
      <c r="F23" s="69" t="s">
        <v>1187</v>
      </c>
      <c r="G23" s="70">
        <v>1875225</v>
      </c>
      <c r="H23" s="77" t="s">
        <v>1076</v>
      </c>
      <c r="I23" s="42"/>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row>
    <row r="24" spans="1:62" ht="63" customHeight="1">
      <c r="A24" s="71">
        <v>19</v>
      </c>
      <c r="B24" s="67" t="s">
        <v>10</v>
      </c>
      <c r="C24" s="68" t="s">
        <v>36</v>
      </c>
      <c r="D24" s="71" t="s">
        <v>70</v>
      </c>
      <c r="E24" s="67" t="s">
        <v>1186</v>
      </c>
      <c r="F24" s="69" t="s">
        <v>1101</v>
      </c>
      <c r="G24" s="70">
        <v>1019295</v>
      </c>
      <c r="H24" s="77" t="s">
        <v>1076</v>
      </c>
      <c r="I24" s="42"/>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row>
    <row r="25" spans="1:62" ht="63" customHeight="1">
      <c r="A25" s="71">
        <v>20</v>
      </c>
      <c r="B25" s="67" t="s">
        <v>10</v>
      </c>
      <c r="C25" s="68" t="s">
        <v>19</v>
      </c>
      <c r="D25" s="71" t="s">
        <v>71</v>
      </c>
      <c r="E25" s="67" t="s">
        <v>1188</v>
      </c>
      <c r="F25" s="69" t="s">
        <v>1187</v>
      </c>
      <c r="G25" s="70">
        <v>500444</v>
      </c>
      <c r="H25" s="77" t="s">
        <v>1076</v>
      </c>
      <c r="I25" s="42"/>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row>
    <row r="26" spans="1:62" ht="63" customHeight="1">
      <c r="A26" s="71">
        <v>21</v>
      </c>
      <c r="B26" s="67" t="s">
        <v>10</v>
      </c>
      <c r="C26" s="68" t="s">
        <v>19</v>
      </c>
      <c r="D26" s="71" t="s">
        <v>71</v>
      </c>
      <c r="E26" s="67" t="s">
        <v>1189</v>
      </c>
      <c r="F26" s="69" t="s">
        <v>1187</v>
      </c>
      <c r="G26" s="70">
        <v>2024850</v>
      </c>
      <c r="H26" s="77" t="s">
        <v>1076</v>
      </c>
      <c r="I26" s="42"/>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row>
    <row r="27" spans="1:62" ht="63" customHeight="1">
      <c r="A27" s="71">
        <v>22</v>
      </c>
      <c r="B27" s="67" t="s">
        <v>10</v>
      </c>
      <c r="C27" s="68" t="s">
        <v>19</v>
      </c>
      <c r="D27" s="71" t="s">
        <v>71</v>
      </c>
      <c r="E27" s="67" t="s">
        <v>1186</v>
      </c>
      <c r="F27" s="69" t="s">
        <v>1187</v>
      </c>
      <c r="G27" s="70">
        <v>1090530</v>
      </c>
      <c r="H27" s="77" t="s">
        <v>1076</v>
      </c>
      <c r="I27" s="42"/>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row>
    <row r="28" spans="1:62" ht="63" customHeight="1">
      <c r="A28" s="71">
        <v>23</v>
      </c>
      <c r="B28" s="67" t="s">
        <v>10</v>
      </c>
      <c r="C28" s="68" t="s">
        <v>27</v>
      </c>
      <c r="D28" s="68" t="s">
        <v>80</v>
      </c>
      <c r="E28" s="67" t="s">
        <v>115</v>
      </c>
      <c r="F28" s="69" t="s">
        <v>1190</v>
      </c>
      <c r="G28" s="70">
        <v>2018663</v>
      </c>
      <c r="H28" s="77" t="s">
        <v>1076</v>
      </c>
      <c r="I28" s="42"/>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row>
    <row r="29" spans="1:62" ht="63" customHeight="1">
      <c r="A29" s="71">
        <v>24</v>
      </c>
      <c r="B29" s="67" t="s">
        <v>10</v>
      </c>
      <c r="C29" s="68" t="s">
        <v>27</v>
      </c>
      <c r="D29" s="68" t="s">
        <v>80</v>
      </c>
      <c r="E29" s="67" t="s">
        <v>695</v>
      </c>
      <c r="F29" s="69" t="s">
        <v>1101</v>
      </c>
      <c r="G29" s="70">
        <v>2287594</v>
      </c>
      <c r="H29" s="77" t="s">
        <v>1076</v>
      </c>
      <c r="I29" s="42"/>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row>
    <row r="30" spans="1:62" ht="63" customHeight="1">
      <c r="A30" s="71">
        <v>25</v>
      </c>
      <c r="B30" s="67" t="s">
        <v>10</v>
      </c>
      <c r="C30" s="68" t="s">
        <v>27</v>
      </c>
      <c r="D30" s="68" t="s">
        <v>80</v>
      </c>
      <c r="E30" s="67" t="s">
        <v>1188</v>
      </c>
      <c r="F30" s="69" t="s">
        <v>1101</v>
      </c>
      <c r="G30" s="70">
        <v>211026</v>
      </c>
      <c r="H30" s="77" t="s">
        <v>1076</v>
      </c>
      <c r="I30" s="42"/>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row>
    <row r="31" spans="1:62" ht="63" customHeight="1">
      <c r="A31" s="71">
        <v>26</v>
      </c>
      <c r="B31" s="67" t="s">
        <v>10</v>
      </c>
      <c r="C31" s="68" t="s">
        <v>27</v>
      </c>
      <c r="D31" s="68" t="s">
        <v>80</v>
      </c>
      <c r="E31" s="67" t="s">
        <v>1189</v>
      </c>
      <c r="F31" s="69" t="s">
        <v>1101</v>
      </c>
      <c r="G31" s="70">
        <v>814920</v>
      </c>
      <c r="H31" s="77" t="s">
        <v>1076</v>
      </c>
      <c r="I31" s="42"/>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row>
    <row r="32" spans="1:62" ht="63" customHeight="1">
      <c r="A32" s="71">
        <v>27</v>
      </c>
      <c r="B32" s="67" t="s">
        <v>10</v>
      </c>
      <c r="C32" s="68" t="s">
        <v>27</v>
      </c>
      <c r="D32" s="68" t="s">
        <v>80</v>
      </c>
      <c r="E32" s="67" t="s">
        <v>1186</v>
      </c>
      <c r="F32" s="69" t="s">
        <v>1101</v>
      </c>
      <c r="G32" s="70">
        <v>451080</v>
      </c>
      <c r="H32" s="77" t="s">
        <v>1076</v>
      </c>
      <c r="I32" s="42"/>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row>
    <row r="33" spans="1:62" ht="63" customHeight="1">
      <c r="A33" s="71">
        <v>28</v>
      </c>
      <c r="B33" s="67" t="s">
        <v>10</v>
      </c>
      <c r="C33" s="68" t="s">
        <v>17</v>
      </c>
      <c r="D33" s="71" t="s">
        <v>81</v>
      </c>
      <c r="E33" s="67" t="s">
        <v>1188</v>
      </c>
      <c r="F33" s="69" t="s">
        <v>1115</v>
      </c>
      <c r="G33" s="70">
        <v>334498</v>
      </c>
      <c r="H33" s="77" t="s">
        <v>1076</v>
      </c>
      <c r="I33" s="42"/>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row>
    <row r="34" spans="1:62" ht="63" customHeight="1">
      <c r="A34" s="71">
        <v>29</v>
      </c>
      <c r="B34" s="67" t="s">
        <v>10</v>
      </c>
      <c r="C34" s="68" t="s">
        <v>17</v>
      </c>
      <c r="D34" s="71" t="s">
        <v>81</v>
      </c>
      <c r="E34" s="67" t="s">
        <v>1189</v>
      </c>
      <c r="F34" s="69" t="s">
        <v>1115</v>
      </c>
      <c r="G34" s="70">
        <v>1324140</v>
      </c>
      <c r="H34" s="77" t="s">
        <v>1076</v>
      </c>
      <c r="I34" s="42"/>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row>
    <row r="35" spans="1:62" ht="63" customHeight="1">
      <c r="A35" s="71">
        <v>30</v>
      </c>
      <c r="B35" s="67" t="s">
        <v>10</v>
      </c>
      <c r="C35" s="68" t="s">
        <v>17</v>
      </c>
      <c r="D35" s="71" t="s">
        <v>81</v>
      </c>
      <c r="E35" s="67" t="s">
        <v>1186</v>
      </c>
      <c r="F35" s="69" t="s">
        <v>1191</v>
      </c>
      <c r="G35" s="70">
        <v>709170</v>
      </c>
      <c r="H35" s="77" t="s">
        <v>1076</v>
      </c>
      <c r="I35" s="42"/>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row>
    <row r="36" spans="1:62" ht="63" customHeight="1">
      <c r="A36" s="71">
        <v>31</v>
      </c>
      <c r="B36" s="67" t="s">
        <v>10</v>
      </c>
      <c r="C36" s="68" t="s">
        <v>35</v>
      </c>
      <c r="D36" s="71" t="s">
        <v>87</v>
      </c>
      <c r="E36" s="67" t="s">
        <v>1188</v>
      </c>
      <c r="F36" s="69" t="s">
        <v>1103</v>
      </c>
      <c r="G36" s="70">
        <v>92063</v>
      </c>
      <c r="H36" s="77" t="s">
        <v>1076</v>
      </c>
      <c r="I36" s="42"/>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row>
    <row r="37" spans="1:62" ht="63" customHeight="1">
      <c r="A37" s="71">
        <v>32</v>
      </c>
      <c r="B37" s="67" t="s">
        <v>10</v>
      </c>
      <c r="C37" s="68" t="s">
        <v>35</v>
      </c>
      <c r="D37" s="71" t="s">
        <v>87</v>
      </c>
      <c r="E37" s="67" t="s">
        <v>1189</v>
      </c>
      <c r="F37" s="69" t="s">
        <v>1103</v>
      </c>
      <c r="G37" s="70">
        <v>318750</v>
      </c>
      <c r="H37" s="77" t="s">
        <v>1076</v>
      </c>
      <c r="I37" s="42"/>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row>
    <row r="38" spans="1:62" ht="63" customHeight="1">
      <c r="A38" s="71">
        <v>33</v>
      </c>
      <c r="B38" s="67" t="s">
        <v>10</v>
      </c>
      <c r="C38" s="68" t="s">
        <v>35</v>
      </c>
      <c r="D38" s="71" t="s">
        <v>87</v>
      </c>
      <c r="E38" s="67" t="s">
        <v>1186</v>
      </c>
      <c r="F38" s="69" t="s">
        <v>1103</v>
      </c>
      <c r="G38" s="70">
        <v>184620</v>
      </c>
      <c r="H38" s="77" t="s">
        <v>1076</v>
      </c>
      <c r="I38" s="42"/>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row>
    <row r="39" spans="1:62" ht="63" customHeight="1">
      <c r="A39" s="71">
        <v>34</v>
      </c>
      <c r="B39" s="67" t="s">
        <v>10</v>
      </c>
      <c r="C39" s="68" t="s">
        <v>46</v>
      </c>
      <c r="D39" s="68" t="s">
        <v>73</v>
      </c>
      <c r="E39" s="67" t="s">
        <v>1188</v>
      </c>
      <c r="F39" s="69" t="s">
        <v>1101</v>
      </c>
      <c r="G39" s="70">
        <v>39742</v>
      </c>
      <c r="H39" s="77" t="s">
        <v>1076</v>
      </c>
      <c r="I39" s="42"/>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row>
    <row r="40" spans="1:62" ht="63" customHeight="1">
      <c r="A40" s="71">
        <v>35</v>
      </c>
      <c r="B40" s="67" t="s">
        <v>10</v>
      </c>
      <c r="C40" s="68" t="s">
        <v>46</v>
      </c>
      <c r="D40" s="68" t="s">
        <v>73</v>
      </c>
      <c r="E40" s="67" t="s">
        <v>1189</v>
      </c>
      <c r="F40" s="69" t="s">
        <v>1101</v>
      </c>
      <c r="G40" s="70">
        <v>175215</v>
      </c>
      <c r="H40" s="77" t="s">
        <v>1076</v>
      </c>
      <c r="I40" s="42"/>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row>
    <row r="41" spans="1:62" ht="63" customHeight="1">
      <c r="A41" s="71">
        <v>36</v>
      </c>
      <c r="B41" s="67" t="s">
        <v>10</v>
      </c>
      <c r="C41" s="68" t="s">
        <v>46</v>
      </c>
      <c r="D41" s="68" t="s">
        <v>73</v>
      </c>
      <c r="E41" s="67" t="s">
        <v>1186</v>
      </c>
      <c r="F41" s="69" t="s">
        <v>1101</v>
      </c>
      <c r="G41" s="70">
        <v>91980</v>
      </c>
      <c r="H41" s="77" t="s">
        <v>1076</v>
      </c>
      <c r="I41" s="42"/>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row>
    <row r="42" spans="1:62" ht="63" customHeight="1">
      <c r="A42" s="71">
        <v>37</v>
      </c>
      <c r="B42" s="67" t="s">
        <v>10</v>
      </c>
      <c r="C42" s="68" t="s">
        <v>56</v>
      </c>
      <c r="D42" s="71" t="s">
        <v>90</v>
      </c>
      <c r="E42" s="67" t="s">
        <v>1188</v>
      </c>
      <c r="F42" s="69" t="s">
        <v>1108</v>
      </c>
      <c r="G42" s="70">
        <v>70186</v>
      </c>
      <c r="H42" s="77" t="s">
        <v>1076</v>
      </c>
      <c r="I42" s="42"/>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row>
    <row r="43" spans="1:62" ht="69" customHeight="1">
      <c r="A43" s="71">
        <v>38</v>
      </c>
      <c r="B43" s="67" t="s">
        <v>10</v>
      </c>
      <c r="C43" s="68" t="s">
        <v>56</v>
      </c>
      <c r="D43" s="71" t="s">
        <v>90</v>
      </c>
      <c r="E43" s="67" t="s">
        <v>1189</v>
      </c>
      <c r="F43" s="69" t="s">
        <v>1108</v>
      </c>
      <c r="G43" s="70">
        <v>179505</v>
      </c>
      <c r="H43" s="77" t="s">
        <v>1076</v>
      </c>
      <c r="I43" s="42"/>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row>
    <row r="44" spans="1:62" ht="63" customHeight="1">
      <c r="A44" s="71">
        <v>39</v>
      </c>
      <c r="B44" s="67" t="s">
        <v>10</v>
      </c>
      <c r="C44" s="68" t="s">
        <v>56</v>
      </c>
      <c r="D44" s="71" t="s">
        <v>90</v>
      </c>
      <c r="E44" s="67" t="s">
        <v>1186</v>
      </c>
      <c r="F44" s="69" t="s">
        <v>1108</v>
      </c>
      <c r="G44" s="70">
        <v>90270</v>
      </c>
      <c r="H44" s="77" t="s">
        <v>1076</v>
      </c>
      <c r="I44" s="42"/>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row>
    <row r="45" spans="1:62" ht="63" customHeight="1">
      <c r="A45" s="71">
        <v>40</v>
      </c>
      <c r="B45" s="67" t="s">
        <v>10</v>
      </c>
      <c r="C45" s="68" t="s">
        <v>91</v>
      </c>
      <c r="D45" s="71" t="s">
        <v>92</v>
      </c>
      <c r="E45" s="67" t="s">
        <v>692</v>
      </c>
      <c r="F45" s="69" t="s">
        <v>1103</v>
      </c>
      <c r="G45" s="70">
        <v>200550</v>
      </c>
      <c r="H45" s="77" t="s">
        <v>1076</v>
      </c>
      <c r="I45" s="42"/>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row>
    <row r="46" spans="1:62" ht="63" customHeight="1">
      <c r="A46" s="71">
        <v>41</v>
      </c>
      <c r="B46" s="67" t="s">
        <v>10</v>
      </c>
      <c r="C46" s="68" t="s">
        <v>91</v>
      </c>
      <c r="D46" s="71" t="s">
        <v>92</v>
      </c>
      <c r="E46" s="67" t="s">
        <v>695</v>
      </c>
      <c r="F46" s="69" t="s">
        <v>1103</v>
      </c>
      <c r="G46" s="70">
        <v>278550</v>
      </c>
      <c r="H46" s="77" t="s">
        <v>1076</v>
      </c>
      <c r="I46" s="42"/>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row>
    <row r="47" spans="1:62" ht="63" customHeight="1">
      <c r="A47" s="71">
        <v>42</v>
      </c>
      <c r="B47" s="67" t="s">
        <v>10</v>
      </c>
      <c r="C47" s="68" t="s">
        <v>91</v>
      </c>
      <c r="D47" s="71" t="s">
        <v>92</v>
      </c>
      <c r="E47" s="67" t="s">
        <v>1188</v>
      </c>
      <c r="F47" s="69" t="s">
        <v>1093</v>
      </c>
      <c r="G47" s="70">
        <v>39900</v>
      </c>
      <c r="H47" s="77" t="s">
        <v>1076</v>
      </c>
      <c r="I47" s="42"/>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row>
    <row r="48" spans="1:62" ht="63" customHeight="1">
      <c r="A48" s="71">
        <v>43</v>
      </c>
      <c r="B48" s="67" t="s">
        <v>10</v>
      </c>
      <c r="C48" s="68" t="s">
        <v>91</v>
      </c>
      <c r="D48" s="71" t="s">
        <v>92</v>
      </c>
      <c r="E48" s="67" t="s">
        <v>1189</v>
      </c>
      <c r="F48" s="69" t="s">
        <v>1093</v>
      </c>
      <c r="G48" s="70">
        <v>87480</v>
      </c>
      <c r="H48" s="77" t="s">
        <v>1076</v>
      </c>
      <c r="I48" s="42"/>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row>
    <row r="49" spans="1:62" ht="63" customHeight="1">
      <c r="A49" s="71">
        <v>44</v>
      </c>
      <c r="B49" s="67" t="s">
        <v>10</v>
      </c>
      <c r="C49" s="68" t="s">
        <v>91</v>
      </c>
      <c r="D49" s="71" t="s">
        <v>92</v>
      </c>
      <c r="E49" s="67" t="s">
        <v>1186</v>
      </c>
      <c r="F49" s="69" t="s">
        <v>1093</v>
      </c>
      <c r="G49" s="70">
        <v>51720</v>
      </c>
      <c r="H49" s="77" t="s">
        <v>1076</v>
      </c>
      <c r="I49" s="42"/>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row>
    <row r="50" spans="1:62" ht="63" customHeight="1">
      <c r="A50" s="71">
        <v>45</v>
      </c>
      <c r="B50" s="67" t="s">
        <v>10</v>
      </c>
      <c r="C50" s="68" t="s">
        <v>63</v>
      </c>
      <c r="D50" s="71" t="s">
        <v>74</v>
      </c>
      <c r="E50" s="67" t="s">
        <v>1188</v>
      </c>
      <c r="F50" s="69" t="s">
        <v>1100</v>
      </c>
      <c r="G50" s="70">
        <v>40282</v>
      </c>
      <c r="H50" s="77" t="s">
        <v>1076</v>
      </c>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row>
    <row r="51" spans="1:62" ht="63" customHeight="1">
      <c r="A51" s="71">
        <v>46</v>
      </c>
      <c r="B51" s="67" t="s">
        <v>10</v>
      </c>
      <c r="C51" s="68" t="s">
        <v>63</v>
      </c>
      <c r="D51" s="71" t="s">
        <v>74</v>
      </c>
      <c r="E51" s="67" t="s">
        <v>1189</v>
      </c>
      <c r="F51" s="69" t="s">
        <v>1100</v>
      </c>
      <c r="G51" s="70">
        <v>152325</v>
      </c>
      <c r="H51" s="77" t="s">
        <v>1076</v>
      </c>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row>
    <row r="52" spans="1:62" ht="63" customHeight="1">
      <c r="A52" s="71">
        <v>47</v>
      </c>
      <c r="B52" s="67" t="s">
        <v>10</v>
      </c>
      <c r="C52" s="68" t="s">
        <v>63</v>
      </c>
      <c r="D52" s="71" t="s">
        <v>74</v>
      </c>
      <c r="E52" s="67" t="s">
        <v>1186</v>
      </c>
      <c r="F52" s="69" t="s">
        <v>1100</v>
      </c>
      <c r="G52" s="70">
        <v>88005</v>
      </c>
      <c r="H52" s="77" t="s">
        <v>1076</v>
      </c>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row>
    <row r="53" spans="1:62" ht="63" customHeight="1">
      <c r="A53" s="71">
        <v>48</v>
      </c>
      <c r="B53" s="67" t="s">
        <v>10</v>
      </c>
      <c r="C53" s="68" t="s">
        <v>93</v>
      </c>
      <c r="D53" s="71" t="s">
        <v>94</v>
      </c>
      <c r="E53" s="67" t="s">
        <v>1188</v>
      </c>
      <c r="F53" s="69" t="s">
        <v>1101</v>
      </c>
      <c r="G53" s="70">
        <v>23850</v>
      </c>
      <c r="H53" s="77" t="s">
        <v>1076</v>
      </c>
      <c r="I53" s="42"/>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row>
    <row r="54" spans="1:62" ht="63" customHeight="1">
      <c r="A54" s="71">
        <v>49</v>
      </c>
      <c r="B54" s="67" t="s">
        <v>10</v>
      </c>
      <c r="C54" s="68" t="s">
        <v>93</v>
      </c>
      <c r="D54" s="71" t="s">
        <v>94</v>
      </c>
      <c r="E54" s="67" t="s">
        <v>1189</v>
      </c>
      <c r="F54" s="69" t="s">
        <v>1101</v>
      </c>
      <c r="G54" s="70">
        <v>79650</v>
      </c>
      <c r="H54" s="77" t="s">
        <v>1076</v>
      </c>
      <c r="I54" s="42"/>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row>
    <row r="55" spans="1:62" ht="63" customHeight="1">
      <c r="A55" s="71">
        <v>50</v>
      </c>
      <c r="B55" s="67" t="s">
        <v>10</v>
      </c>
      <c r="C55" s="68" t="s">
        <v>93</v>
      </c>
      <c r="D55" s="71" t="s">
        <v>94</v>
      </c>
      <c r="E55" s="67" t="s">
        <v>1186</v>
      </c>
      <c r="F55" s="69" t="s">
        <v>1101</v>
      </c>
      <c r="G55" s="70">
        <v>52320</v>
      </c>
      <c r="H55" s="77" t="s">
        <v>1076</v>
      </c>
      <c r="I55" s="42"/>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row>
    <row r="56" spans="1:62" ht="63" customHeight="1">
      <c r="A56" s="71">
        <v>51</v>
      </c>
      <c r="B56" s="67" t="s">
        <v>10</v>
      </c>
      <c r="C56" s="68" t="s">
        <v>83</v>
      </c>
      <c r="D56" s="71" t="s">
        <v>84</v>
      </c>
      <c r="E56" s="67" t="s">
        <v>695</v>
      </c>
      <c r="F56" s="69" t="s">
        <v>1075</v>
      </c>
      <c r="G56" s="70">
        <v>1533483</v>
      </c>
      <c r="H56" s="77" t="s">
        <v>1076</v>
      </c>
      <c r="I56" s="42"/>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row>
    <row r="57" spans="1:62" ht="63" customHeight="1">
      <c r="A57" s="71">
        <v>52</v>
      </c>
      <c r="B57" s="67" t="s">
        <v>10</v>
      </c>
      <c r="C57" s="68" t="s">
        <v>85</v>
      </c>
      <c r="D57" s="71" t="s">
        <v>86</v>
      </c>
      <c r="E57" s="67" t="s">
        <v>1188</v>
      </c>
      <c r="F57" s="69" t="s">
        <v>1095</v>
      </c>
      <c r="G57" s="70">
        <v>33078</v>
      </c>
      <c r="H57" s="77" t="s">
        <v>1076</v>
      </c>
      <c r="I57" s="42"/>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row>
    <row r="58" spans="1:62" ht="63" customHeight="1">
      <c r="A58" s="71">
        <v>53</v>
      </c>
      <c r="B58" s="67" t="s">
        <v>10</v>
      </c>
      <c r="C58" s="68" t="s">
        <v>85</v>
      </c>
      <c r="D58" s="71" t="s">
        <v>86</v>
      </c>
      <c r="E58" s="67" t="s">
        <v>1189</v>
      </c>
      <c r="F58" s="69" t="s">
        <v>1095</v>
      </c>
      <c r="G58" s="70">
        <v>85740</v>
      </c>
      <c r="H58" s="77" t="s">
        <v>1076</v>
      </c>
      <c r="I58" s="42"/>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row>
    <row r="59" spans="1:62" ht="63" customHeight="1">
      <c r="A59" s="71">
        <v>54</v>
      </c>
      <c r="B59" s="67" t="s">
        <v>10</v>
      </c>
      <c r="C59" s="68" t="s">
        <v>85</v>
      </c>
      <c r="D59" s="71" t="s">
        <v>86</v>
      </c>
      <c r="E59" s="67" t="s">
        <v>1186</v>
      </c>
      <c r="F59" s="69" t="s">
        <v>1095</v>
      </c>
      <c r="G59" s="70">
        <v>7954</v>
      </c>
      <c r="H59" s="77" t="s">
        <v>1195</v>
      </c>
      <c r="I59" s="42"/>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row>
    <row r="60" spans="1:62" ht="96" customHeight="1">
      <c r="A60" s="74">
        <v>55</v>
      </c>
      <c r="B60" s="72" t="s">
        <v>10</v>
      </c>
      <c r="C60" s="73" t="s">
        <v>91</v>
      </c>
      <c r="D60" s="74" t="s">
        <v>92</v>
      </c>
      <c r="E60" s="72" t="s">
        <v>1261</v>
      </c>
      <c r="F60" s="75" t="s">
        <v>1192</v>
      </c>
      <c r="G60" s="76">
        <f>600+3200-2700</f>
        <v>1100</v>
      </c>
      <c r="H60" s="77" t="s">
        <v>1262</v>
      </c>
      <c r="I60" s="42"/>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row>
    <row r="61" spans="1:8" s="1" customFormat="1" ht="49.5" customHeight="1">
      <c r="A61" s="140" t="s">
        <v>77</v>
      </c>
      <c r="B61" s="140"/>
      <c r="C61" s="140"/>
      <c r="D61" s="140"/>
      <c r="E61" s="140"/>
      <c r="F61" s="140"/>
      <c r="G61" s="44">
        <f>SUM(G62:G82)</f>
        <v>19198000</v>
      </c>
      <c r="H61" s="53"/>
    </row>
    <row r="62" spans="1:57" ht="49.5" customHeight="1">
      <c r="A62" s="45">
        <v>1</v>
      </c>
      <c r="B62" s="46" t="s">
        <v>321</v>
      </c>
      <c r="C62" s="4" t="s">
        <v>11</v>
      </c>
      <c r="D62" s="4" t="s">
        <v>78</v>
      </c>
      <c r="E62" s="46" t="s">
        <v>289</v>
      </c>
      <c r="F62" s="45" t="s">
        <v>290</v>
      </c>
      <c r="G62" s="48">
        <v>1232000</v>
      </c>
      <c r="H62" s="54" t="s">
        <v>1196</v>
      </c>
      <c r="I62" s="42"/>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row>
    <row r="63" spans="1:57" ht="49.5" customHeight="1">
      <c r="A63" s="45">
        <v>2</v>
      </c>
      <c r="B63" s="46" t="s">
        <v>321</v>
      </c>
      <c r="C63" s="4" t="s">
        <v>30</v>
      </c>
      <c r="D63" s="4" t="s">
        <v>79</v>
      </c>
      <c r="E63" s="46" t="s">
        <v>289</v>
      </c>
      <c r="F63" s="45" t="s">
        <v>290</v>
      </c>
      <c r="G63" s="48">
        <v>3164000</v>
      </c>
      <c r="H63" s="54" t="s">
        <v>1196</v>
      </c>
      <c r="I63" s="42"/>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row>
    <row r="64" spans="1:57" ht="49.5" customHeight="1">
      <c r="A64" s="45">
        <v>3</v>
      </c>
      <c r="B64" s="46" t="s">
        <v>321</v>
      </c>
      <c r="C64" s="4" t="s">
        <v>36</v>
      </c>
      <c r="D64" s="4" t="s">
        <v>70</v>
      </c>
      <c r="E64" s="46" t="s">
        <v>289</v>
      </c>
      <c r="F64" s="45" t="s">
        <v>290</v>
      </c>
      <c r="G64" s="48">
        <v>1544000</v>
      </c>
      <c r="H64" s="54" t="s">
        <v>1196</v>
      </c>
      <c r="I64" s="42"/>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row>
    <row r="65" spans="1:57" ht="49.5" customHeight="1">
      <c r="A65" s="45">
        <v>4</v>
      </c>
      <c r="B65" s="46" t="s">
        <v>321</v>
      </c>
      <c r="C65" s="4" t="s">
        <v>19</v>
      </c>
      <c r="D65" s="4" t="s">
        <v>71</v>
      </c>
      <c r="E65" s="46" t="s">
        <v>289</v>
      </c>
      <c r="F65" s="45" t="s">
        <v>290</v>
      </c>
      <c r="G65" s="48">
        <v>2600000</v>
      </c>
      <c r="H65" s="54" t="s">
        <v>1196</v>
      </c>
      <c r="I65" s="42"/>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row>
    <row r="66" spans="1:57" ht="49.5" customHeight="1">
      <c r="A66" s="45">
        <v>5</v>
      </c>
      <c r="B66" s="46" t="s">
        <v>321</v>
      </c>
      <c r="C66" s="4" t="s">
        <v>27</v>
      </c>
      <c r="D66" s="4" t="s">
        <v>80</v>
      </c>
      <c r="E66" s="46" t="s">
        <v>289</v>
      </c>
      <c r="F66" s="45" t="s">
        <v>290</v>
      </c>
      <c r="G66" s="48">
        <v>1980000</v>
      </c>
      <c r="H66" s="54" t="s">
        <v>1196</v>
      </c>
      <c r="I66" s="42"/>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row>
    <row r="67" spans="1:57" ht="49.5" customHeight="1">
      <c r="A67" s="45">
        <v>6</v>
      </c>
      <c r="B67" s="46" t="s">
        <v>321</v>
      </c>
      <c r="C67" s="4" t="s">
        <v>17</v>
      </c>
      <c r="D67" s="4" t="s">
        <v>81</v>
      </c>
      <c r="E67" s="46" t="s">
        <v>289</v>
      </c>
      <c r="F67" s="45" t="s">
        <v>290</v>
      </c>
      <c r="G67" s="48">
        <v>2243000</v>
      </c>
      <c r="H67" s="54" t="s">
        <v>1196</v>
      </c>
      <c r="I67" s="42"/>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row>
    <row r="68" spans="1:57" ht="49.5" customHeight="1">
      <c r="A68" s="45">
        <v>7</v>
      </c>
      <c r="B68" s="46" t="s">
        <v>321</v>
      </c>
      <c r="C68" s="4" t="s">
        <v>45</v>
      </c>
      <c r="D68" s="4" t="s">
        <v>82</v>
      </c>
      <c r="E68" s="46" t="s">
        <v>289</v>
      </c>
      <c r="F68" s="45" t="s">
        <v>290</v>
      </c>
      <c r="G68" s="48">
        <v>178000</v>
      </c>
      <c r="H68" s="54" t="s">
        <v>1196</v>
      </c>
      <c r="I68" s="42"/>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row>
    <row r="69" spans="1:57" ht="49.5" customHeight="1">
      <c r="A69" s="45">
        <v>8</v>
      </c>
      <c r="B69" s="46" t="s">
        <v>321</v>
      </c>
      <c r="C69" s="4" t="s">
        <v>83</v>
      </c>
      <c r="D69" s="4" t="s">
        <v>84</v>
      </c>
      <c r="E69" s="46" t="s">
        <v>289</v>
      </c>
      <c r="F69" s="45" t="s">
        <v>290</v>
      </c>
      <c r="G69" s="48">
        <v>412000</v>
      </c>
      <c r="H69" s="54" t="s">
        <v>1196</v>
      </c>
      <c r="I69" s="42"/>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row>
    <row r="70" spans="1:57" ht="49.5" customHeight="1">
      <c r="A70" s="45">
        <v>9</v>
      </c>
      <c r="B70" s="46" t="s">
        <v>321</v>
      </c>
      <c r="C70" s="4" t="s">
        <v>85</v>
      </c>
      <c r="D70" s="4" t="s">
        <v>86</v>
      </c>
      <c r="E70" s="46" t="s">
        <v>289</v>
      </c>
      <c r="F70" s="45" t="s">
        <v>290</v>
      </c>
      <c r="G70" s="48">
        <v>138000</v>
      </c>
      <c r="H70" s="54" t="s">
        <v>1196</v>
      </c>
      <c r="I70" s="42"/>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row>
    <row r="71" spans="1:57" ht="49.5" customHeight="1">
      <c r="A71" s="45">
        <v>10</v>
      </c>
      <c r="B71" s="46" t="s">
        <v>321</v>
      </c>
      <c r="C71" s="4" t="s">
        <v>35</v>
      </c>
      <c r="D71" s="4" t="s">
        <v>87</v>
      </c>
      <c r="E71" s="46" t="s">
        <v>289</v>
      </c>
      <c r="F71" s="45" t="s">
        <v>290</v>
      </c>
      <c r="G71" s="48">
        <v>900000</v>
      </c>
      <c r="H71" s="54" t="s">
        <v>1196</v>
      </c>
      <c r="I71" s="42"/>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row>
    <row r="72" spans="1:57" ht="49.5" customHeight="1">
      <c r="A72" s="45">
        <v>11</v>
      </c>
      <c r="B72" s="46" t="s">
        <v>321</v>
      </c>
      <c r="C72" s="45" t="s">
        <v>32</v>
      </c>
      <c r="D72" s="45" t="s">
        <v>72</v>
      </c>
      <c r="E72" s="46" t="s">
        <v>289</v>
      </c>
      <c r="F72" s="45" t="s">
        <v>290</v>
      </c>
      <c r="G72" s="48">
        <v>940000</v>
      </c>
      <c r="H72" s="54" t="s">
        <v>1196</v>
      </c>
      <c r="I72" s="42"/>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row>
    <row r="73" spans="1:57" ht="49.5" customHeight="1">
      <c r="A73" s="45">
        <v>12</v>
      </c>
      <c r="B73" s="46" t="s">
        <v>321</v>
      </c>
      <c r="C73" s="45" t="s">
        <v>88</v>
      </c>
      <c r="D73" s="45" t="s">
        <v>89</v>
      </c>
      <c r="E73" s="46" t="s">
        <v>289</v>
      </c>
      <c r="F73" s="45" t="s">
        <v>290</v>
      </c>
      <c r="G73" s="48">
        <v>902000</v>
      </c>
      <c r="H73" s="54" t="s">
        <v>1196</v>
      </c>
      <c r="I73" s="42"/>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row>
    <row r="74" spans="1:57" ht="49.5" customHeight="1">
      <c r="A74" s="45">
        <v>13</v>
      </c>
      <c r="B74" s="46" t="s">
        <v>321</v>
      </c>
      <c r="C74" s="45" t="s">
        <v>46</v>
      </c>
      <c r="D74" s="45" t="s">
        <v>73</v>
      </c>
      <c r="E74" s="46" t="s">
        <v>289</v>
      </c>
      <c r="F74" s="45" t="s">
        <v>290</v>
      </c>
      <c r="G74" s="48">
        <v>458000</v>
      </c>
      <c r="H74" s="54" t="s">
        <v>1196</v>
      </c>
      <c r="I74" s="42"/>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row>
    <row r="75" spans="1:57" ht="49.5" customHeight="1">
      <c r="A75" s="45">
        <v>14</v>
      </c>
      <c r="B75" s="46" t="s">
        <v>321</v>
      </c>
      <c r="C75" s="45" t="s">
        <v>56</v>
      </c>
      <c r="D75" s="45" t="s">
        <v>90</v>
      </c>
      <c r="E75" s="46" t="s">
        <v>289</v>
      </c>
      <c r="F75" s="45" t="s">
        <v>290</v>
      </c>
      <c r="G75" s="48">
        <v>434000</v>
      </c>
      <c r="H75" s="54" t="s">
        <v>1196</v>
      </c>
      <c r="I75" s="42"/>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row>
    <row r="76" spans="1:57" ht="49.5" customHeight="1">
      <c r="A76" s="45">
        <v>15</v>
      </c>
      <c r="B76" s="46" t="s">
        <v>321</v>
      </c>
      <c r="C76" s="45" t="s">
        <v>91</v>
      </c>
      <c r="D76" s="45" t="s">
        <v>92</v>
      </c>
      <c r="E76" s="46" t="s">
        <v>289</v>
      </c>
      <c r="F76" s="45" t="s">
        <v>290</v>
      </c>
      <c r="G76" s="48">
        <v>275000</v>
      </c>
      <c r="H76" s="54" t="s">
        <v>1196</v>
      </c>
      <c r="I76" s="42"/>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row>
    <row r="77" spans="1:57" ht="49.5" customHeight="1">
      <c r="A77" s="45">
        <v>16</v>
      </c>
      <c r="B77" s="46" t="s">
        <v>321</v>
      </c>
      <c r="C77" s="45" t="s">
        <v>63</v>
      </c>
      <c r="D77" s="45" t="s">
        <v>74</v>
      </c>
      <c r="E77" s="46" t="s">
        <v>289</v>
      </c>
      <c r="F77" s="45" t="s">
        <v>290</v>
      </c>
      <c r="G77" s="48">
        <v>597000</v>
      </c>
      <c r="H77" s="54" t="s">
        <v>1196</v>
      </c>
      <c r="I77" s="42"/>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row>
    <row r="78" spans="1:57" ht="49.5" customHeight="1">
      <c r="A78" s="45">
        <v>17</v>
      </c>
      <c r="B78" s="46" t="s">
        <v>321</v>
      </c>
      <c r="C78" s="45" t="s">
        <v>21</v>
      </c>
      <c r="D78" s="45" t="s">
        <v>75</v>
      </c>
      <c r="E78" s="46" t="s">
        <v>289</v>
      </c>
      <c r="F78" s="45" t="s">
        <v>290</v>
      </c>
      <c r="G78" s="48">
        <v>488000</v>
      </c>
      <c r="H78" s="54" t="s">
        <v>1196</v>
      </c>
      <c r="I78" s="42"/>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row>
    <row r="79" spans="1:57" ht="49.5" customHeight="1">
      <c r="A79" s="45">
        <v>18</v>
      </c>
      <c r="B79" s="46" t="s">
        <v>321</v>
      </c>
      <c r="C79" s="45" t="s">
        <v>93</v>
      </c>
      <c r="D79" s="45" t="s">
        <v>94</v>
      </c>
      <c r="E79" s="46" t="s">
        <v>289</v>
      </c>
      <c r="F79" s="45" t="s">
        <v>290</v>
      </c>
      <c r="G79" s="48">
        <v>204000</v>
      </c>
      <c r="H79" s="54" t="s">
        <v>1196</v>
      </c>
      <c r="I79" s="42"/>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row>
    <row r="80" spans="1:57" ht="49.5" customHeight="1">
      <c r="A80" s="45">
        <v>19</v>
      </c>
      <c r="B80" s="46" t="s">
        <v>321</v>
      </c>
      <c r="C80" s="45" t="s">
        <v>39</v>
      </c>
      <c r="D80" s="45" t="s">
        <v>76</v>
      </c>
      <c r="E80" s="46" t="s">
        <v>289</v>
      </c>
      <c r="F80" s="45" t="s">
        <v>290</v>
      </c>
      <c r="G80" s="48">
        <v>286000</v>
      </c>
      <c r="H80" s="54" t="s">
        <v>1196</v>
      </c>
      <c r="I80" s="42"/>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row>
    <row r="81" spans="1:57" ht="49.5" customHeight="1">
      <c r="A81" s="45">
        <v>20</v>
      </c>
      <c r="B81" s="46" t="s">
        <v>321</v>
      </c>
      <c r="C81" s="45" t="s">
        <v>95</v>
      </c>
      <c r="D81" s="45" t="s">
        <v>96</v>
      </c>
      <c r="E81" s="46" t="s">
        <v>289</v>
      </c>
      <c r="F81" s="45" t="s">
        <v>290</v>
      </c>
      <c r="G81" s="48">
        <v>100000</v>
      </c>
      <c r="H81" s="54" t="s">
        <v>1196</v>
      </c>
      <c r="I81" s="42"/>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row>
    <row r="82" spans="1:57" ht="49.5" customHeight="1">
      <c r="A82" s="45">
        <v>21</v>
      </c>
      <c r="B82" s="46" t="s">
        <v>321</v>
      </c>
      <c r="C82" s="45" t="s">
        <v>97</v>
      </c>
      <c r="D82" s="45" t="s">
        <v>98</v>
      </c>
      <c r="E82" s="46" t="s">
        <v>289</v>
      </c>
      <c r="F82" s="45" t="s">
        <v>290</v>
      </c>
      <c r="G82" s="48">
        <v>123000</v>
      </c>
      <c r="H82" s="54" t="s">
        <v>1196</v>
      </c>
      <c r="I82" s="42"/>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row>
    <row r="83" spans="1:8" s="1" customFormat="1" ht="49.5" customHeight="1">
      <c r="A83" s="140" t="s">
        <v>28</v>
      </c>
      <c r="B83" s="140"/>
      <c r="C83" s="140"/>
      <c r="D83" s="140"/>
      <c r="E83" s="140"/>
      <c r="F83" s="140"/>
      <c r="G83" s="44">
        <f>SUM(G84:G85)</f>
        <v>315000</v>
      </c>
      <c r="H83" s="2"/>
    </row>
    <row r="84" spans="1:57" ht="49.5" customHeight="1">
      <c r="A84" s="45">
        <v>1</v>
      </c>
      <c r="B84" s="46" t="s">
        <v>29</v>
      </c>
      <c r="C84" s="45" t="s">
        <v>39</v>
      </c>
      <c r="D84" s="45" t="s">
        <v>76</v>
      </c>
      <c r="E84" s="46" t="s">
        <v>122</v>
      </c>
      <c r="F84" s="45" t="s">
        <v>291</v>
      </c>
      <c r="G84" s="48">
        <v>90000</v>
      </c>
      <c r="H84" s="62" t="s">
        <v>1193</v>
      </c>
      <c r="I84" s="42"/>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row>
    <row r="85" spans="1:57" ht="49.5" customHeight="1">
      <c r="A85" s="45">
        <v>2</v>
      </c>
      <c r="B85" s="46" t="s">
        <v>29</v>
      </c>
      <c r="C85" s="45" t="s">
        <v>39</v>
      </c>
      <c r="D85" s="45" t="s">
        <v>76</v>
      </c>
      <c r="E85" s="46" t="s">
        <v>123</v>
      </c>
      <c r="F85" s="45" t="s">
        <v>121</v>
      </c>
      <c r="G85" s="48">
        <v>225000</v>
      </c>
      <c r="H85" s="62" t="s">
        <v>1194</v>
      </c>
      <c r="I85" s="42"/>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row>
    <row r="86" spans="1:8" s="1" customFormat="1" ht="49.5" customHeight="1">
      <c r="A86" s="140" t="s">
        <v>99</v>
      </c>
      <c r="B86" s="140"/>
      <c r="C86" s="140"/>
      <c r="D86" s="140"/>
      <c r="E86" s="140"/>
      <c r="F86" s="140"/>
      <c r="G86" s="44">
        <f>SUM(G87:G124)</f>
        <v>225510000</v>
      </c>
      <c r="H86" s="2"/>
    </row>
    <row r="87" spans="1:57" ht="49.5" customHeight="1">
      <c r="A87" s="45">
        <v>1</v>
      </c>
      <c r="B87" s="46" t="s">
        <v>100</v>
      </c>
      <c r="C87" s="55" t="s">
        <v>293</v>
      </c>
      <c r="D87" s="55" t="s">
        <v>292</v>
      </c>
      <c r="E87" s="56" t="s">
        <v>294</v>
      </c>
      <c r="F87" s="45" t="s">
        <v>295</v>
      </c>
      <c r="G87" s="48">
        <v>25374000</v>
      </c>
      <c r="H87" s="54" t="s">
        <v>1196</v>
      </c>
      <c r="I87" s="42"/>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row>
    <row r="88" spans="1:57" ht="49.5" customHeight="1">
      <c r="A88" s="45">
        <v>2</v>
      </c>
      <c r="B88" s="46" t="s">
        <v>100</v>
      </c>
      <c r="C88" s="55" t="s">
        <v>275</v>
      </c>
      <c r="D88" s="55" t="s">
        <v>276</v>
      </c>
      <c r="E88" s="56" t="s">
        <v>294</v>
      </c>
      <c r="F88" s="45" t="s">
        <v>295</v>
      </c>
      <c r="G88" s="48">
        <v>22439000</v>
      </c>
      <c r="H88" s="54" t="s">
        <v>1196</v>
      </c>
      <c r="I88" s="42"/>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row>
    <row r="89" spans="1:57" ht="49.5" customHeight="1">
      <c r="A89" s="45">
        <v>3</v>
      </c>
      <c r="B89" s="46" t="s">
        <v>100</v>
      </c>
      <c r="C89" s="55" t="s">
        <v>297</v>
      </c>
      <c r="D89" s="55" t="s">
        <v>296</v>
      </c>
      <c r="E89" s="56" t="s">
        <v>294</v>
      </c>
      <c r="F89" s="45" t="s">
        <v>298</v>
      </c>
      <c r="G89" s="48">
        <v>13922000</v>
      </c>
      <c r="H89" s="54" t="s">
        <v>1196</v>
      </c>
      <c r="I89" s="42"/>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row>
    <row r="90" spans="1:57" ht="49.5" customHeight="1">
      <c r="A90" s="45">
        <v>4</v>
      </c>
      <c r="B90" s="46" t="s">
        <v>100</v>
      </c>
      <c r="C90" s="55" t="s">
        <v>277</v>
      </c>
      <c r="D90" s="55" t="s">
        <v>278</v>
      </c>
      <c r="E90" s="56" t="s">
        <v>294</v>
      </c>
      <c r="F90" s="45" t="s">
        <v>298</v>
      </c>
      <c r="G90" s="48">
        <v>14745000</v>
      </c>
      <c r="H90" s="54" t="s">
        <v>1196</v>
      </c>
      <c r="I90" s="42"/>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row>
    <row r="91" spans="1:57" ht="49.5" customHeight="1">
      <c r="A91" s="45">
        <v>5</v>
      </c>
      <c r="B91" s="46" t="s">
        <v>100</v>
      </c>
      <c r="C91" s="55" t="s">
        <v>300</v>
      </c>
      <c r="D91" s="55" t="s">
        <v>299</v>
      </c>
      <c r="E91" s="56" t="s">
        <v>294</v>
      </c>
      <c r="F91" s="45" t="s">
        <v>298</v>
      </c>
      <c r="G91" s="48">
        <v>14109000</v>
      </c>
      <c r="H91" s="54" t="s">
        <v>1196</v>
      </c>
      <c r="I91" s="42"/>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row>
    <row r="92" spans="1:57" ht="49.5" customHeight="1">
      <c r="A92" s="45">
        <v>6</v>
      </c>
      <c r="B92" s="46" t="s">
        <v>100</v>
      </c>
      <c r="C92" s="55" t="s">
        <v>279</v>
      </c>
      <c r="D92" s="55" t="s">
        <v>280</v>
      </c>
      <c r="E92" s="56" t="s">
        <v>294</v>
      </c>
      <c r="F92" s="45" t="s">
        <v>298</v>
      </c>
      <c r="G92" s="48">
        <v>9410000</v>
      </c>
      <c r="H92" s="54" t="s">
        <v>1196</v>
      </c>
      <c r="I92" s="42"/>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row>
    <row r="93" spans="1:57" ht="49.5" customHeight="1">
      <c r="A93" s="45">
        <v>7</v>
      </c>
      <c r="B93" s="46" t="s">
        <v>100</v>
      </c>
      <c r="C93" s="55" t="s">
        <v>302</v>
      </c>
      <c r="D93" s="55" t="s">
        <v>301</v>
      </c>
      <c r="E93" s="56" t="s">
        <v>294</v>
      </c>
      <c r="F93" s="45" t="s">
        <v>298</v>
      </c>
      <c r="G93" s="48">
        <v>6211000</v>
      </c>
      <c r="H93" s="54" t="s">
        <v>1196</v>
      </c>
      <c r="I93" s="42"/>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row>
    <row r="94" spans="1:57" ht="49.5" customHeight="1">
      <c r="A94" s="45">
        <v>8</v>
      </c>
      <c r="B94" s="46" t="s">
        <v>100</v>
      </c>
      <c r="C94" s="55" t="s">
        <v>281</v>
      </c>
      <c r="D94" s="55" t="s">
        <v>282</v>
      </c>
      <c r="E94" s="56" t="s">
        <v>294</v>
      </c>
      <c r="F94" s="45" t="s">
        <v>298</v>
      </c>
      <c r="G94" s="48">
        <v>7439000</v>
      </c>
      <c r="H94" s="54" t="s">
        <v>1196</v>
      </c>
      <c r="I94" s="42"/>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row>
    <row r="95" spans="1:57" ht="49.5" customHeight="1">
      <c r="A95" s="45">
        <v>9</v>
      </c>
      <c r="B95" s="46" t="s">
        <v>100</v>
      </c>
      <c r="C95" s="55" t="s">
        <v>304</v>
      </c>
      <c r="D95" s="55" t="s">
        <v>303</v>
      </c>
      <c r="E95" s="56" t="s">
        <v>294</v>
      </c>
      <c r="F95" s="45" t="s">
        <v>298</v>
      </c>
      <c r="G95" s="48">
        <v>11956000</v>
      </c>
      <c r="H95" s="54" t="s">
        <v>1196</v>
      </c>
      <c r="I95" s="42"/>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row>
    <row r="96" spans="1:57" ht="49.5" customHeight="1">
      <c r="A96" s="45">
        <v>10</v>
      </c>
      <c r="B96" s="46" t="s">
        <v>100</v>
      </c>
      <c r="C96" s="55" t="s">
        <v>283</v>
      </c>
      <c r="D96" s="55" t="s">
        <v>284</v>
      </c>
      <c r="E96" s="56" t="s">
        <v>294</v>
      </c>
      <c r="F96" s="45" t="s">
        <v>298</v>
      </c>
      <c r="G96" s="48">
        <v>10382000</v>
      </c>
      <c r="H96" s="54" t="s">
        <v>1196</v>
      </c>
      <c r="I96" s="42"/>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row>
    <row r="97" spans="1:57" ht="49.5" customHeight="1">
      <c r="A97" s="45">
        <v>11</v>
      </c>
      <c r="B97" s="46" t="s">
        <v>100</v>
      </c>
      <c r="C97" s="55" t="s">
        <v>306</v>
      </c>
      <c r="D97" s="55" t="s">
        <v>305</v>
      </c>
      <c r="E97" s="56" t="s">
        <v>294</v>
      </c>
      <c r="F97" s="45" t="s">
        <v>298</v>
      </c>
      <c r="G97" s="48">
        <v>8046000</v>
      </c>
      <c r="H97" s="54" t="s">
        <v>1196</v>
      </c>
      <c r="I97" s="42"/>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row>
    <row r="98" spans="1:57" ht="49.5" customHeight="1">
      <c r="A98" s="45">
        <v>12</v>
      </c>
      <c r="B98" s="46" t="s">
        <v>100</v>
      </c>
      <c r="C98" s="55" t="s">
        <v>308</v>
      </c>
      <c r="D98" s="55" t="s">
        <v>307</v>
      </c>
      <c r="E98" s="56" t="s">
        <v>294</v>
      </c>
      <c r="F98" s="45" t="s">
        <v>298</v>
      </c>
      <c r="G98" s="48">
        <v>6560000</v>
      </c>
      <c r="H98" s="54" t="s">
        <v>1196</v>
      </c>
      <c r="I98" s="42"/>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row>
    <row r="99" spans="1:57" ht="49.5" customHeight="1">
      <c r="A99" s="45">
        <v>13</v>
      </c>
      <c r="B99" s="46" t="s">
        <v>100</v>
      </c>
      <c r="C99" s="55" t="s">
        <v>310</v>
      </c>
      <c r="D99" s="55" t="s">
        <v>309</v>
      </c>
      <c r="E99" s="56" t="s">
        <v>294</v>
      </c>
      <c r="F99" s="45" t="s">
        <v>298</v>
      </c>
      <c r="G99" s="48">
        <v>16224000</v>
      </c>
      <c r="H99" s="54" t="s">
        <v>1196</v>
      </c>
      <c r="I99" s="42"/>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row>
    <row r="100" spans="1:57" ht="49.5" customHeight="1">
      <c r="A100" s="45">
        <v>14</v>
      </c>
      <c r="B100" s="46" t="s">
        <v>100</v>
      </c>
      <c r="C100" s="55" t="s">
        <v>287</v>
      </c>
      <c r="D100" s="55" t="s">
        <v>288</v>
      </c>
      <c r="E100" s="56" t="s">
        <v>294</v>
      </c>
      <c r="F100" s="45" t="s">
        <v>298</v>
      </c>
      <c r="G100" s="48">
        <v>3901000</v>
      </c>
      <c r="H100" s="54" t="s">
        <v>1196</v>
      </c>
      <c r="I100" s="42"/>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row>
    <row r="101" spans="1:57" ht="49.5" customHeight="1">
      <c r="A101" s="45">
        <v>15</v>
      </c>
      <c r="B101" s="46" t="s">
        <v>100</v>
      </c>
      <c r="C101" s="55" t="s">
        <v>285</v>
      </c>
      <c r="D101" s="55" t="s">
        <v>286</v>
      </c>
      <c r="E101" s="56" t="s">
        <v>294</v>
      </c>
      <c r="F101" s="45" t="s">
        <v>298</v>
      </c>
      <c r="G101" s="48">
        <v>2743000</v>
      </c>
      <c r="H101" s="54" t="s">
        <v>1196</v>
      </c>
      <c r="I101" s="42"/>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row>
    <row r="102" spans="1:57" ht="49.5" customHeight="1">
      <c r="A102" s="45">
        <v>16</v>
      </c>
      <c r="B102" s="46" t="s">
        <v>100</v>
      </c>
      <c r="C102" s="55" t="s">
        <v>312</v>
      </c>
      <c r="D102" s="55" t="s">
        <v>311</v>
      </c>
      <c r="E102" s="56" t="s">
        <v>294</v>
      </c>
      <c r="F102" s="45" t="s">
        <v>298</v>
      </c>
      <c r="G102" s="48">
        <v>5619000</v>
      </c>
      <c r="H102" s="54" t="s">
        <v>1196</v>
      </c>
      <c r="I102" s="42"/>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row>
    <row r="103" spans="1:57" ht="49.5" customHeight="1">
      <c r="A103" s="45">
        <v>17</v>
      </c>
      <c r="B103" s="46" t="s">
        <v>100</v>
      </c>
      <c r="C103" s="55" t="s">
        <v>314</v>
      </c>
      <c r="D103" s="55" t="s">
        <v>313</v>
      </c>
      <c r="E103" s="56" t="s">
        <v>294</v>
      </c>
      <c r="F103" s="45" t="s">
        <v>298</v>
      </c>
      <c r="G103" s="48">
        <v>6413000</v>
      </c>
      <c r="H103" s="54" t="s">
        <v>1196</v>
      </c>
      <c r="I103" s="42"/>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row>
    <row r="104" spans="1:57" ht="49.5" customHeight="1">
      <c r="A104" s="45">
        <v>18</v>
      </c>
      <c r="B104" s="46" t="s">
        <v>100</v>
      </c>
      <c r="C104" s="55" t="s">
        <v>293</v>
      </c>
      <c r="D104" s="55" t="s">
        <v>292</v>
      </c>
      <c r="E104" s="57" t="s">
        <v>315</v>
      </c>
      <c r="F104" s="45" t="s">
        <v>316</v>
      </c>
      <c r="G104" s="48">
        <v>1893000</v>
      </c>
      <c r="H104" s="54" t="s">
        <v>1196</v>
      </c>
      <c r="I104" s="42"/>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row>
    <row r="105" spans="1:57" ht="49.5" customHeight="1">
      <c r="A105" s="45">
        <v>19</v>
      </c>
      <c r="B105" s="46" t="s">
        <v>100</v>
      </c>
      <c r="C105" s="55" t="s">
        <v>275</v>
      </c>
      <c r="D105" s="55" t="s">
        <v>276</v>
      </c>
      <c r="E105" s="57" t="s">
        <v>315</v>
      </c>
      <c r="F105" s="45" t="s">
        <v>316</v>
      </c>
      <c r="G105" s="48">
        <v>4383000</v>
      </c>
      <c r="H105" s="54" t="s">
        <v>1196</v>
      </c>
      <c r="I105" s="42"/>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row>
    <row r="106" spans="1:57" ht="49.5" customHeight="1">
      <c r="A106" s="45">
        <v>20</v>
      </c>
      <c r="B106" s="46" t="s">
        <v>100</v>
      </c>
      <c r="C106" s="55" t="s">
        <v>297</v>
      </c>
      <c r="D106" s="55" t="s">
        <v>296</v>
      </c>
      <c r="E106" s="57" t="s">
        <v>315</v>
      </c>
      <c r="F106" s="45" t="s">
        <v>187</v>
      </c>
      <c r="G106" s="48">
        <v>6255000</v>
      </c>
      <c r="H106" s="54" t="s">
        <v>1196</v>
      </c>
      <c r="I106" s="42"/>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row>
    <row r="107" spans="1:57" ht="49.5" customHeight="1">
      <c r="A107" s="45">
        <v>21</v>
      </c>
      <c r="B107" s="46" t="s">
        <v>100</v>
      </c>
      <c r="C107" s="55" t="s">
        <v>277</v>
      </c>
      <c r="D107" s="55" t="s">
        <v>278</v>
      </c>
      <c r="E107" s="57" t="s">
        <v>315</v>
      </c>
      <c r="F107" s="45" t="s">
        <v>187</v>
      </c>
      <c r="G107" s="48">
        <v>401000</v>
      </c>
      <c r="H107" s="54" t="s">
        <v>1196</v>
      </c>
      <c r="I107" s="42"/>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row>
    <row r="108" spans="1:57" ht="49.5" customHeight="1">
      <c r="A108" s="45">
        <v>22</v>
      </c>
      <c r="B108" s="46" t="s">
        <v>100</v>
      </c>
      <c r="C108" s="55" t="s">
        <v>300</v>
      </c>
      <c r="D108" s="55" t="s">
        <v>299</v>
      </c>
      <c r="E108" s="57" t="s">
        <v>315</v>
      </c>
      <c r="F108" s="45" t="s">
        <v>187</v>
      </c>
      <c r="G108" s="48">
        <v>3452000</v>
      </c>
      <c r="H108" s="54" t="s">
        <v>1196</v>
      </c>
      <c r="I108" s="42"/>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row>
    <row r="109" spans="1:57" ht="49.5" customHeight="1">
      <c r="A109" s="45">
        <v>23</v>
      </c>
      <c r="B109" s="46" t="s">
        <v>100</v>
      </c>
      <c r="C109" s="55" t="s">
        <v>279</v>
      </c>
      <c r="D109" s="55" t="s">
        <v>280</v>
      </c>
      <c r="E109" s="57" t="s">
        <v>315</v>
      </c>
      <c r="F109" s="45" t="s">
        <v>187</v>
      </c>
      <c r="G109" s="48">
        <v>2008000</v>
      </c>
      <c r="H109" s="54" t="s">
        <v>1196</v>
      </c>
      <c r="I109" s="42"/>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row>
    <row r="110" spans="1:57" ht="49.5" customHeight="1">
      <c r="A110" s="45">
        <v>24</v>
      </c>
      <c r="B110" s="46" t="s">
        <v>100</v>
      </c>
      <c r="C110" s="55" t="s">
        <v>257</v>
      </c>
      <c r="D110" s="55" t="s">
        <v>84</v>
      </c>
      <c r="E110" s="57" t="s">
        <v>101</v>
      </c>
      <c r="F110" s="45" t="s">
        <v>187</v>
      </c>
      <c r="G110" s="48">
        <v>607000</v>
      </c>
      <c r="H110" s="54" t="s">
        <v>1196</v>
      </c>
      <c r="I110" s="42"/>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row>
    <row r="111" spans="1:57" ht="49.5" customHeight="1">
      <c r="A111" s="45">
        <v>25</v>
      </c>
      <c r="B111" s="46" t="s">
        <v>100</v>
      </c>
      <c r="C111" s="55" t="s">
        <v>304</v>
      </c>
      <c r="D111" s="55" t="s">
        <v>303</v>
      </c>
      <c r="E111" s="57" t="s">
        <v>315</v>
      </c>
      <c r="F111" s="45" t="s">
        <v>187</v>
      </c>
      <c r="G111" s="48">
        <v>2065000</v>
      </c>
      <c r="H111" s="54" t="s">
        <v>1196</v>
      </c>
      <c r="I111" s="42"/>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row>
    <row r="112" spans="1:57" ht="49.5" customHeight="1">
      <c r="A112" s="45">
        <v>26</v>
      </c>
      <c r="B112" s="46" t="s">
        <v>100</v>
      </c>
      <c r="C112" s="55" t="s">
        <v>283</v>
      </c>
      <c r="D112" s="55" t="s">
        <v>284</v>
      </c>
      <c r="E112" s="57" t="s">
        <v>315</v>
      </c>
      <c r="F112" s="45" t="s">
        <v>187</v>
      </c>
      <c r="G112" s="48">
        <v>2605000</v>
      </c>
      <c r="H112" s="54" t="s">
        <v>1196</v>
      </c>
      <c r="I112" s="42"/>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row>
    <row r="113" spans="1:57" ht="49.5" customHeight="1">
      <c r="A113" s="45">
        <v>27</v>
      </c>
      <c r="B113" s="46" t="s">
        <v>100</v>
      </c>
      <c r="C113" s="55" t="s">
        <v>306</v>
      </c>
      <c r="D113" s="55" t="s">
        <v>305</v>
      </c>
      <c r="E113" s="57" t="s">
        <v>315</v>
      </c>
      <c r="F113" s="45" t="s">
        <v>187</v>
      </c>
      <c r="G113" s="48">
        <v>1302000</v>
      </c>
      <c r="H113" s="54" t="s">
        <v>1196</v>
      </c>
      <c r="I113" s="42"/>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row>
    <row r="114" spans="1:57" ht="49.5" customHeight="1">
      <c r="A114" s="45">
        <v>28</v>
      </c>
      <c r="B114" s="46" t="s">
        <v>100</v>
      </c>
      <c r="C114" s="55" t="s">
        <v>314</v>
      </c>
      <c r="D114" s="55" t="s">
        <v>313</v>
      </c>
      <c r="E114" s="57" t="s">
        <v>315</v>
      </c>
      <c r="F114" s="45" t="s">
        <v>187</v>
      </c>
      <c r="G114" s="48">
        <v>551000</v>
      </c>
      <c r="H114" s="54" t="s">
        <v>1196</v>
      </c>
      <c r="I114" s="42"/>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row>
    <row r="115" spans="1:57" ht="49.5" customHeight="1">
      <c r="A115" s="45">
        <v>29</v>
      </c>
      <c r="B115" s="46" t="s">
        <v>100</v>
      </c>
      <c r="C115" s="55" t="s">
        <v>285</v>
      </c>
      <c r="D115" s="55" t="s">
        <v>286</v>
      </c>
      <c r="E115" s="57" t="s">
        <v>315</v>
      </c>
      <c r="F115" s="45" t="s">
        <v>187</v>
      </c>
      <c r="G115" s="48">
        <v>580000</v>
      </c>
      <c r="H115" s="54" t="s">
        <v>1196</v>
      </c>
      <c r="I115" s="42"/>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row>
    <row r="116" spans="1:57" ht="49.5" customHeight="1">
      <c r="A116" s="45">
        <v>30</v>
      </c>
      <c r="B116" s="46" t="s">
        <v>100</v>
      </c>
      <c r="C116" s="55" t="s">
        <v>30</v>
      </c>
      <c r="D116" s="55" t="s">
        <v>79</v>
      </c>
      <c r="E116" s="57" t="s">
        <v>102</v>
      </c>
      <c r="F116" s="45" t="s">
        <v>317</v>
      </c>
      <c r="G116" s="48">
        <v>1651000</v>
      </c>
      <c r="H116" s="54" t="s">
        <v>1196</v>
      </c>
      <c r="I116" s="42"/>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row>
    <row r="117" spans="1:57" ht="49.5" customHeight="1">
      <c r="A117" s="45">
        <v>31</v>
      </c>
      <c r="B117" s="46" t="s">
        <v>100</v>
      </c>
      <c r="C117" s="55" t="s">
        <v>275</v>
      </c>
      <c r="D117" s="55" t="s">
        <v>276</v>
      </c>
      <c r="E117" s="57" t="s">
        <v>102</v>
      </c>
      <c r="F117" s="45" t="s">
        <v>317</v>
      </c>
      <c r="G117" s="48">
        <v>511000</v>
      </c>
      <c r="H117" s="54" t="s">
        <v>1196</v>
      </c>
      <c r="I117" s="42"/>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row>
    <row r="118" spans="1:57" ht="49.5" customHeight="1">
      <c r="A118" s="45">
        <v>32</v>
      </c>
      <c r="B118" s="46" t="s">
        <v>100</v>
      </c>
      <c r="C118" s="55" t="s">
        <v>27</v>
      </c>
      <c r="D118" s="55" t="s">
        <v>80</v>
      </c>
      <c r="E118" s="57" t="s">
        <v>102</v>
      </c>
      <c r="F118" s="45" t="s">
        <v>318</v>
      </c>
      <c r="G118" s="48">
        <v>1288000</v>
      </c>
      <c r="H118" s="54" t="s">
        <v>1196</v>
      </c>
      <c r="I118" s="42"/>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row>
    <row r="119" spans="1:57" ht="49.5" customHeight="1">
      <c r="A119" s="45">
        <v>33</v>
      </c>
      <c r="B119" s="46" t="s">
        <v>100</v>
      </c>
      <c r="C119" s="55" t="s">
        <v>279</v>
      </c>
      <c r="D119" s="55" t="s">
        <v>280</v>
      </c>
      <c r="E119" s="57" t="s">
        <v>102</v>
      </c>
      <c r="F119" s="45" t="s">
        <v>317</v>
      </c>
      <c r="G119" s="48">
        <v>1585000</v>
      </c>
      <c r="H119" s="54" t="s">
        <v>1196</v>
      </c>
      <c r="I119" s="42"/>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row>
    <row r="120" spans="1:57" ht="49.5" customHeight="1">
      <c r="A120" s="45">
        <v>34</v>
      </c>
      <c r="B120" s="46" t="s">
        <v>100</v>
      </c>
      <c r="C120" s="55" t="s">
        <v>32</v>
      </c>
      <c r="D120" s="55" t="s">
        <v>72</v>
      </c>
      <c r="E120" s="57" t="s">
        <v>102</v>
      </c>
      <c r="F120" s="45" t="s">
        <v>318</v>
      </c>
      <c r="G120" s="48">
        <v>2676000</v>
      </c>
      <c r="H120" s="54" t="s">
        <v>1196</v>
      </c>
      <c r="I120" s="42"/>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row>
    <row r="121" spans="1:57" ht="49.5" customHeight="1">
      <c r="A121" s="45">
        <v>35</v>
      </c>
      <c r="B121" s="46" t="s">
        <v>100</v>
      </c>
      <c r="C121" s="55" t="s">
        <v>281</v>
      </c>
      <c r="D121" s="55" t="s">
        <v>282</v>
      </c>
      <c r="E121" s="57" t="s">
        <v>102</v>
      </c>
      <c r="F121" s="45" t="s">
        <v>317</v>
      </c>
      <c r="G121" s="48">
        <v>2552000</v>
      </c>
      <c r="H121" s="54" t="s">
        <v>1196</v>
      </c>
      <c r="I121" s="42"/>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row>
    <row r="122" spans="1:57" ht="49.5" customHeight="1">
      <c r="A122" s="45">
        <v>36</v>
      </c>
      <c r="B122" s="46" t="s">
        <v>100</v>
      </c>
      <c r="C122" s="55" t="s">
        <v>56</v>
      </c>
      <c r="D122" s="55" t="s">
        <v>90</v>
      </c>
      <c r="E122" s="57" t="s">
        <v>102</v>
      </c>
      <c r="F122" s="45" t="s">
        <v>318</v>
      </c>
      <c r="G122" s="48">
        <v>1052000</v>
      </c>
      <c r="H122" s="54" t="s">
        <v>1196</v>
      </c>
      <c r="I122" s="42"/>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row>
    <row r="123" spans="1:57" ht="49.5" customHeight="1">
      <c r="A123" s="45">
        <v>37</v>
      </c>
      <c r="B123" s="46" t="s">
        <v>100</v>
      </c>
      <c r="C123" s="55" t="s">
        <v>306</v>
      </c>
      <c r="D123" s="55" t="s">
        <v>305</v>
      </c>
      <c r="E123" s="57" t="s">
        <v>319</v>
      </c>
      <c r="F123" s="45" t="s">
        <v>317</v>
      </c>
      <c r="G123" s="48">
        <v>2241000</v>
      </c>
      <c r="H123" s="54" t="s">
        <v>1196</v>
      </c>
      <c r="I123" s="42"/>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row>
    <row r="124" spans="1:57" ht="49.5" customHeight="1">
      <c r="A124" s="45">
        <v>38</v>
      </c>
      <c r="B124" s="46" t="s">
        <v>100</v>
      </c>
      <c r="C124" s="55" t="s">
        <v>320</v>
      </c>
      <c r="D124" s="55" t="s">
        <v>75</v>
      </c>
      <c r="E124" s="57" t="s">
        <v>319</v>
      </c>
      <c r="F124" s="45" t="s">
        <v>317</v>
      </c>
      <c r="G124" s="48">
        <v>359000</v>
      </c>
      <c r="H124" s="54" t="s">
        <v>1196</v>
      </c>
      <c r="I124" s="42"/>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row>
    <row r="125" spans="1:57" ht="31.5" customHeight="1">
      <c r="A125" s="58"/>
      <c r="B125" s="141"/>
      <c r="C125" s="141"/>
      <c r="D125" s="141"/>
      <c r="E125" s="141"/>
      <c r="F125" s="141"/>
      <c r="G125" s="141"/>
      <c r="H125" s="141"/>
      <c r="I125" s="42"/>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row>
    <row r="126" spans="1:8" ht="19.5" customHeight="1">
      <c r="A126" s="59"/>
      <c r="B126" s="138"/>
      <c r="C126" s="138"/>
      <c r="D126" s="138"/>
      <c r="E126" s="138"/>
      <c r="F126" s="138"/>
      <c r="G126" s="138"/>
      <c r="H126" s="138"/>
    </row>
    <row r="127" spans="1:8" ht="19.5" customHeight="1">
      <c r="A127" s="59"/>
      <c r="B127" s="138"/>
      <c r="C127" s="138"/>
      <c r="D127" s="138"/>
      <c r="E127" s="138"/>
      <c r="F127" s="138"/>
      <c r="G127" s="138"/>
      <c r="H127" s="138"/>
    </row>
    <row r="128" spans="1:8" ht="19.5" customHeight="1">
      <c r="A128" s="59"/>
      <c r="B128" s="138"/>
      <c r="C128" s="138"/>
      <c r="D128" s="138"/>
      <c r="E128" s="138"/>
      <c r="F128" s="138"/>
      <c r="G128" s="138"/>
      <c r="H128" s="138"/>
    </row>
    <row r="129" ht="19.5" customHeight="1"/>
    <row r="130" ht="19.5" customHeight="1"/>
    <row r="140" ht="33.75" customHeight="1"/>
    <row r="227" spans="1:8" ht="16.5">
      <c r="A227" s="60"/>
      <c r="B227" s="60"/>
      <c r="C227" s="60"/>
      <c r="D227" s="60"/>
      <c r="E227" s="60"/>
      <c r="F227" s="60"/>
      <c r="G227" s="60"/>
      <c r="H227" s="60"/>
    </row>
  </sheetData>
  <sheetProtection/>
  <mergeCells count="10">
    <mergeCell ref="B126:H126"/>
    <mergeCell ref="B127:H127"/>
    <mergeCell ref="B128:H128"/>
    <mergeCell ref="A1:H1"/>
    <mergeCell ref="A4:F4"/>
    <mergeCell ref="A5:F5"/>
    <mergeCell ref="A61:F61"/>
    <mergeCell ref="A86:F86"/>
    <mergeCell ref="B125:H125"/>
    <mergeCell ref="A83:F83"/>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0" r:id="rId3"/>
  <headerFooter>
    <oddFooter>&amp;C第 &amp;P 頁，共 &amp;N 頁</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
      <selection activeCell="A4" sqref="A4:F4"/>
    </sheetView>
  </sheetViews>
  <sheetFormatPr defaultColWidth="8.00390625" defaultRowHeight="16.5"/>
  <cols>
    <col min="1" max="1" width="6.00390625" style="36" customWidth="1"/>
    <col min="2" max="2" width="16.00390625" style="36" customWidth="1"/>
    <col min="3" max="3" width="27.00390625" style="36" customWidth="1"/>
    <col min="4" max="4" width="24.125" style="36" customWidth="1"/>
    <col min="5" max="5" width="29.50390625" style="36" customWidth="1"/>
    <col min="6" max="6" width="16.00390625" style="36" customWidth="1"/>
    <col min="7" max="7" width="15.125" style="36" customWidth="1"/>
    <col min="8" max="8" width="11.50390625" style="36" customWidth="1"/>
    <col min="9" max="10" width="8.00390625" style="36" customWidth="1"/>
    <col min="11" max="11" width="8.00390625" style="34" customWidth="1"/>
    <col min="12" max="16384" width="8.00390625" style="34" customWidth="1"/>
  </cols>
  <sheetData>
    <row r="1" spans="1:11" ht="51.75" customHeight="1">
      <c r="A1" s="139" t="s">
        <v>1279</v>
      </c>
      <c r="B1" s="139"/>
      <c r="C1" s="139"/>
      <c r="D1" s="139"/>
      <c r="E1" s="139"/>
      <c r="F1" s="139"/>
      <c r="G1" s="139"/>
      <c r="H1" s="139"/>
      <c r="I1" s="1"/>
      <c r="J1" s="1"/>
      <c r="K1" s="1"/>
    </row>
    <row r="2" spans="1:11" ht="16.5">
      <c r="A2" s="35"/>
      <c r="B2" s="35"/>
      <c r="D2" s="37"/>
      <c r="E2" s="37"/>
      <c r="F2" s="37"/>
      <c r="G2" s="37"/>
      <c r="H2" s="38" t="s">
        <v>0</v>
      </c>
      <c r="I2" s="1"/>
      <c r="J2" s="1"/>
      <c r="K2" s="1"/>
    </row>
    <row r="3" spans="1:64" ht="68.25" customHeight="1">
      <c r="A3" s="39" t="s">
        <v>1</v>
      </c>
      <c r="B3" s="39" t="s">
        <v>2</v>
      </c>
      <c r="C3" s="40" t="s">
        <v>3</v>
      </c>
      <c r="D3" s="39" t="s">
        <v>4</v>
      </c>
      <c r="E3" s="39" t="s">
        <v>5</v>
      </c>
      <c r="F3" s="39" t="s">
        <v>6</v>
      </c>
      <c r="G3" s="41" t="s">
        <v>1278</v>
      </c>
      <c r="H3" s="39" t="s">
        <v>7</v>
      </c>
      <c r="I3" s="42"/>
      <c r="J3" s="42"/>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row>
    <row r="4" spans="1:64" ht="37.5" customHeight="1">
      <c r="A4" s="45"/>
      <c r="B4" s="47" t="s">
        <v>103</v>
      </c>
      <c r="C4" s="46"/>
      <c r="D4" s="46"/>
      <c r="E4" s="46"/>
      <c r="F4" s="45"/>
      <c r="G4" s="48"/>
      <c r="H4" s="107"/>
      <c r="I4" s="42"/>
      <c r="J4" s="42"/>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ht="37.5" customHeight="1">
      <c r="A5" s="45"/>
      <c r="B5" s="46"/>
      <c r="C5" s="46"/>
      <c r="D5" s="46"/>
      <c r="E5" s="46"/>
      <c r="F5" s="45"/>
      <c r="G5" s="48"/>
      <c r="H5" s="107"/>
      <c r="I5" s="42"/>
      <c r="J5" s="42"/>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row>
    <row r="6" spans="1:64" ht="37.5" customHeight="1">
      <c r="A6" s="45"/>
      <c r="B6" s="46"/>
      <c r="C6" s="46"/>
      <c r="D6" s="46"/>
      <c r="E6" s="46"/>
      <c r="F6" s="45"/>
      <c r="G6" s="48"/>
      <c r="H6" s="107"/>
      <c r="I6" s="42"/>
      <c r="J6" s="42"/>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1:64" ht="37.5" customHeight="1">
      <c r="A7" s="45"/>
      <c r="B7" s="46"/>
      <c r="C7" s="46"/>
      <c r="D7" s="46"/>
      <c r="E7" s="46"/>
      <c r="F7" s="45"/>
      <c r="G7" s="48"/>
      <c r="H7" s="107"/>
      <c r="I7" s="42"/>
      <c r="J7" s="42"/>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row>
    <row r="8" spans="1:64" ht="37.5" customHeight="1">
      <c r="A8" s="45"/>
      <c r="B8" s="46"/>
      <c r="C8" s="46"/>
      <c r="D8" s="46"/>
      <c r="E8" s="46"/>
      <c r="F8" s="45"/>
      <c r="G8" s="48"/>
      <c r="H8" s="107"/>
      <c r="I8" s="42"/>
      <c r="J8" s="42"/>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row>
    <row r="9" spans="1:64" ht="37.5" customHeight="1">
      <c r="A9" s="45"/>
      <c r="B9" s="46"/>
      <c r="C9" s="46"/>
      <c r="D9" s="46"/>
      <c r="E9" s="46"/>
      <c r="F9" s="45"/>
      <c r="G9" s="48"/>
      <c r="H9" s="107"/>
      <c r="I9" s="42"/>
      <c r="J9" s="42"/>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row>
    <row r="10" spans="1:64" ht="37.5" customHeight="1">
      <c r="A10" s="45"/>
      <c r="B10" s="46"/>
      <c r="C10" s="46"/>
      <c r="D10" s="46"/>
      <c r="E10" s="46"/>
      <c r="F10" s="45"/>
      <c r="G10" s="48"/>
      <c r="H10" s="107"/>
      <c r="I10" s="42"/>
      <c r="J10" s="42"/>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37.5" customHeight="1">
      <c r="A11" s="45"/>
      <c r="B11" s="46"/>
      <c r="C11" s="46"/>
      <c r="D11" s="46"/>
      <c r="E11" s="46"/>
      <c r="F11" s="45"/>
      <c r="G11" s="48"/>
      <c r="H11" s="107"/>
      <c r="I11" s="42"/>
      <c r="J11" s="42"/>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37.5" customHeight="1">
      <c r="A12" s="45"/>
      <c r="B12" s="46"/>
      <c r="C12" s="46"/>
      <c r="D12" s="46"/>
      <c r="E12" s="46"/>
      <c r="F12" s="45"/>
      <c r="G12" s="48"/>
      <c r="H12" s="107"/>
      <c r="I12" s="42"/>
      <c r="J12" s="42"/>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row>
    <row r="13" spans="1:64" ht="37.5" customHeight="1">
      <c r="A13" s="45"/>
      <c r="B13" s="45"/>
      <c r="C13" s="45"/>
      <c r="D13" s="46"/>
      <c r="E13" s="46"/>
      <c r="F13" s="45"/>
      <c r="G13" s="48"/>
      <c r="H13" s="107"/>
      <c r="I13" s="42"/>
      <c r="J13" s="42"/>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4" ht="31.5" customHeight="1">
      <c r="A14" s="58"/>
      <c r="B14" s="141"/>
      <c r="C14" s="141"/>
      <c r="D14" s="141"/>
      <c r="E14" s="141"/>
      <c r="F14" s="141"/>
      <c r="G14" s="141"/>
      <c r="H14" s="141"/>
      <c r="I14" s="42"/>
      <c r="J14" s="42"/>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8" ht="19.5" customHeight="1">
      <c r="A15" s="59"/>
      <c r="B15" s="108"/>
      <c r="C15" s="59"/>
      <c r="D15" s="59"/>
      <c r="E15" s="59"/>
      <c r="F15" s="59"/>
      <c r="G15" s="59"/>
      <c r="H15" s="59"/>
    </row>
    <row r="16" spans="1:8" ht="19.5" customHeight="1">
      <c r="A16" s="59"/>
      <c r="B16" s="108"/>
      <c r="C16" s="59"/>
      <c r="D16" s="59"/>
      <c r="E16" s="59"/>
      <c r="F16" s="59"/>
      <c r="G16" s="59"/>
      <c r="H16" s="59"/>
    </row>
    <row r="17" spans="1:8" ht="19.5" customHeight="1">
      <c r="A17" s="59"/>
      <c r="B17" s="108"/>
      <c r="C17" s="59"/>
      <c r="D17" s="59"/>
      <c r="E17" s="59"/>
      <c r="F17" s="59"/>
      <c r="G17" s="59"/>
      <c r="H17" s="59"/>
    </row>
    <row r="18" ht="19.5" customHeight="1"/>
    <row r="19" ht="19.5" customHeight="1"/>
    <row r="30" ht="16.5">
      <c r="G30" s="36">
        <f>SUM(G31:G250)</f>
        <v>0</v>
      </c>
    </row>
    <row r="72" spans="1:8" ht="16.5">
      <c r="A72" s="60"/>
      <c r="B72" s="60"/>
      <c r="C72" s="60"/>
      <c r="D72" s="60"/>
      <c r="E72" s="60"/>
      <c r="F72" s="60"/>
      <c r="G72" s="60"/>
      <c r="H72" s="60"/>
    </row>
    <row r="91" ht="33.75" customHeight="1"/>
    <row r="185" spans="1:8" ht="16.5">
      <c r="A185" s="60"/>
      <c r="B185" s="60"/>
      <c r="C185" s="60"/>
      <c r="D185" s="60"/>
      <c r="E185" s="60"/>
      <c r="F185" s="60"/>
      <c r="G185" s="60"/>
      <c r="H185" s="60"/>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5" r:id="rId1"/>
  <headerFooter>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Y186"/>
  <sheetViews>
    <sheetView view="pageBreakPreview" zoomScale="80" zoomScaleSheetLayoutView="80" zoomScalePageLayoutView="0" workbookViewId="0" topLeftCell="A1">
      <selection activeCell="A4" sqref="A4:F4"/>
    </sheetView>
  </sheetViews>
  <sheetFormatPr defaultColWidth="8.00390625" defaultRowHeight="16.5"/>
  <cols>
    <col min="1" max="1" width="6.00390625" style="6" customWidth="1"/>
    <col min="2" max="2" width="16.00390625" style="6" customWidth="1"/>
    <col min="3" max="3" width="22.125" style="6" customWidth="1"/>
    <col min="4" max="4" width="24.125" style="6" customWidth="1"/>
    <col min="5" max="5" width="29.50390625" style="6" customWidth="1"/>
    <col min="6" max="6" width="16.00390625" style="6" customWidth="1"/>
    <col min="7" max="7" width="18.625" style="6" customWidth="1"/>
    <col min="8" max="8" width="36.625" style="6" customWidth="1"/>
    <col min="9" max="9" width="8.00390625" style="6" customWidth="1"/>
    <col min="10" max="16384" width="8.00390625" style="5" customWidth="1"/>
  </cols>
  <sheetData>
    <row r="1" spans="1:9" ht="51.75" customHeight="1">
      <c r="A1" s="143" t="s">
        <v>1280</v>
      </c>
      <c r="B1" s="143"/>
      <c r="C1" s="143"/>
      <c r="D1" s="143"/>
      <c r="E1" s="143"/>
      <c r="F1" s="143"/>
      <c r="G1" s="143"/>
      <c r="H1" s="143"/>
      <c r="I1" s="95"/>
    </row>
    <row r="2" spans="1:9" ht="16.5">
      <c r="A2" s="96"/>
      <c r="B2" s="96"/>
      <c r="C2" s="97"/>
      <c r="D2" s="98"/>
      <c r="E2" s="98"/>
      <c r="F2" s="98"/>
      <c r="G2" s="98"/>
      <c r="H2" s="99" t="s">
        <v>0</v>
      </c>
      <c r="I2" s="95"/>
    </row>
    <row r="3" spans="1:51" ht="49.5" customHeight="1">
      <c r="A3" s="100" t="s">
        <v>1</v>
      </c>
      <c r="B3" s="100" t="s">
        <v>2</v>
      </c>
      <c r="C3" s="101" t="s">
        <v>3</v>
      </c>
      <c r="D3" s="100" t="s">
        <v>4</v>
      </c>
      <c r="E3" s="100" t="s">
        <v>5</v>
      </c>
      <c r="F3" s="100" t="s">
        <v>6</v>
      </c>
      <c r="G3" s="102" t="s">
        <v>1271</v>
      </c>
      <c r="H3" s="100" t="s">
        <v>7</v>
      </c>
      <c r="I3" s="103"/>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1:8" s="8" customFormat="1" ht="39" customHeight="1">
      <c r="A4" s="144" t="s">
        <v>8</v>
      </c>
      <c r="B4" s="144"/>
      <c r="C4" s="144"/>
      <c r="D4" s="144"/>
      <c r="E4" s="144"/>
      <c r="F4" s="144"/>
      <c r="G4" s="104">
        <f>G5</f>
        <v>378887516</v>
      </c>
      <c r="H4" s="3"/>
    </row>
    <row r="5" spans="1:8" s="8" customFormat="1" ht="39" customHeight="1">
      <c r="A5" s="144" t="s">
        <v>9</v>
      </c>
      <c r="B5" s="144"/>
      <c r="C5" s="144"/>
      <c r="D5" s="144"/>
      <c r="E5" s="144"/>
      <c r="F5" s="144"/>
      <c r="G5" s="104">
        <f>SUM(G6:G23)</f>
        <v>378887516</v>
      </c>
      <c r="H5" s="3"/>
    </row>
    <row r="6" spans="1:8" s="105" customFormat="1" ht="172.5" customHeight="1">
      <c r="A6" s="66">
        <v>1</v>
      </c>
      <c r="B6" s="77" t="s">
        <v>105</v>
      </c>
      <c r="C6" s="78" t="s">
        <v>30</v>
      </c>
      <c r="D6" s="78" t="s">
        <v>79</v>
      </c>
      <c r="E6" s="79" t="s">
        <v>104</v>
      </c>
      <c r="F6" s="77" t="s">
        <v>1281</v>
      </c>
      <c r="G6" s="65">
        <v>33210000</v>
      </c>
      <c r="H6" s="80" t="s">
        <v>1282</v>
      </c>
    </row>
    <row r="7" spans="1:8" s="105" customFormat="1" ht="116.25" customHeight="1">
      <c r="A7" s="66">
        <v>2</v>
      </c>
      <c r="B7" s="77" t="s">
        <v>105</v>
      </c>
      <c r="C7" s="78" t="s">
        <v>36</v>
      </c>
      <c r="D7" s="78" t="s">
        <v>70</v>
      </c>
      <c r="E7" s="79" t="s">
        <v>104</v>
      </c>
      <c r="F7" s="77" t="s">
        <v>672</v>
      </c>
      <c r="G7" s="65">
        <v>24000000</v>
      </c>
      <c r="H7" s="80" t="s">
        <v>914</v>
      </c>
    </row>
    <row r="8" spans="1:9" ht="175.5" customHeight="1">
      <c r="A8" s="66">
        <v>3</v>
      </c>
      <c r="B8" s="50" t="s">
        <v>105</v>
      </c>
      <c r="C8" s="78" t="s">
        <v>19</v>
      </c>
      <c r="D8" s="78" t="s">
        <v>71</v>
      </c>
      <c r="E8" s="81" t="s">
        <v>104</v>
      </c>
      <c r="F8" s="50" t="s">
        <v>1283</v>
      </c>
      <c r="G8" s="52">
        <v>16409500</v>
      </c>
      <c r="H8" s="82" t="s">
        <v>1284</v>
      </c>
      <c r="I8" s="5"/>
    </row>
    <row r="9" spans="1:9" ht="132" customHeight="1">
      <c r="A9" s="66">
        <v>4</v>
      </c>
      <c r="B9" s="50" t="s">
        <v>105</v>
      </c>
      <c r="C9" s="78" t="s">
        <v>27</v>
      </c>
      <c r="D9" s="78" t="s">
        <v>80</v>
      </c>
      <c r="E9" s="81" t="s">
        <v>104</v>
      </c>
      <c r="F9" s="50" t="s">
        <v>1285</v>
      </c>
      <c r="G9" s="86">
        <v>59603300</v>
      </c>
      <c r="H9" s="83" t="s">
        <v>1286</v>
      </c>
      <c r="I9" s="5"/>
    </row>
    <row r="10" spans="1:9" ht="127.5" customHeight="1">
      <c r="A10" s="66">
        <v>5</v>
      </c>
      <c r="B10" s="50" t="s">
        <v>105</v>
      </c>
      <c r="C10" s="78" t="s">
        <v>17</v>
      </c>
      <c r="D10" s="78" t="s">
        <v>81</v>
      </c>
      <c r="E10" s="81" t="s">
        <v>104</v>
      </c>
      <c r="F10" s="50" t="s">
        <v>1287</v>
      </c>
      <c r="G10" s="52">
        <v>6597186</v>
      </c>
      <c r="H10" s="82" t="s">
        <v>1288</v>
      </c>
      <c r="I10" s="5"/>
    </row>
    <row r="11" spans="1:9" ht="123" customHeight="1">
      <c r="A11" s="66">
        <v>6</v>
      </c>
      <c r="B11" s="50" t="s">
        <v>105</v>
      </c>
      <c r="C11" s="78" t="s">
        <v>35</v>
      </c>
      <c r="D11" s="78" t="s">
        <v>87</v>
      </c>
      <c r="E11" s="81" t="s">
        <v>104</v>
      </c>
      <c r="F11" s="50" t="s">
        <v>1289</v>
      </c>
      <c r="G11" s="52">
        <v>34712000</v>
      </c>
      <c r="H11" s="82" t="s">
        <v>1340</v>
      </c>
      <c r="I11" s="5"/>
    </row>
    <row r="12" spans="1:9" ht="132.75" customHeight="1">
      <c r="A12" s="66">
        <v>7</v>
      </c>
      <c r="B12" s="50" t="s">
        <v>105</v>
      </c>
      <c r="C12" s="78" t="s">
        <v>32</v>
      </c>
      <c r="D12" s="78" t="s">
        <v>72</v>
      </c>
      <c r="E12" s="81" t="s">
        <v>104</v>
      </c>
      <c r="F12" s="50" t="s">
        <v>1290</v>
      </c>
      <c r="G12" s="52">
        <v>24428500</v>
      </c>
      <c r="H12" s="82" t="s">
        <v>1291</v>
      </c>
      <c r="I12" s="5"/>
    </row>
    <row r="13" spans="1:9" ht="110.25" customHeight="1">
      <c r="A13" s="66">
        <v>8</v>
      </c>
      <c r="B13" s="50" t="s">
        <v>105</v>
      </c>
      <c r="C13" s="78" t="s">
        <v>46</v>
      </c>
      <c r="D13" s="78" t="s">
        <v>73</v>
      </c>
      <c r="E13" s="81" t="s">
        <v>104</v>
      </c>
      <c r="F13" s="50" t="s">
        <v>1292</v>
      </c>
      <c r="G13" s="52">
        <v>409500</v>
      </c>
      <c r="H13" s="82" t="s">
        <v>1293</v>
      </c>
      <c r="I13" s="5"/>
    </row>
    <row r="14" spans="1:9" ht="186.75" customHeight="1">
      <c r="A14" s="66">
        <v>9</v>
      </c>
      <c r="B14" s="50" t="s">
        <v>105</v>
      </c>
      <c r="C14" s="78" t="s">
        <v>56</v>
      </c>
      <c r="D14" s="78" t="s">
        <v>90</v>
      </c>
      <c r="E14" s="81" t="s">
        <v>104</v>
      </c>
      <c r="F14" s="50" t="s">
        <v>1294</v>
      </c>
      <c r="G14" s="52">
        <v>2931900</v>
      </c>
      <c r="H14" s="83" t="s">
        <v>1295</v>
      </c>
      <c r="I14" s="5"/>
    </row>
    <row r="15" spans="1:9" ht="201.75" customHeight="1">
      <c r="A15" s="66">
        <v>10</v>
      </c>
      <c r="B15" s="50" t="s">
        <v>105</v>
      </c>
      <c r="C15" s="78" t="s">
        <v>91</v>
      </c>
      <c r="D15" s="78" t="s">
        <v>92</v>
      </c>
      <c r="E15" s="81" t="s">
        <v>104</v>
      </c>
      <c r="F15" s="84" t="s">
        <v>1197</v>
      </c>
      <c r="G15" s="52">
        <v>47157000</v>
      </c>
      <c r="H15" s="85" t="s">
        <v>1198</v>
      </c>
      <c r="I15" s="5"/>
    </row>
    <row r="16" spans="1:9" ht="86.25" customHeight="1">
      <c r="A16" s="66">
        <v>11</v>
      </c>
      <c r="B16" s="50" t="s">
        <v>105</v>
      </c>
      <c r="C16" s="78" t="s">
        <v>63</v>
      </c>
      <c r="D16" s="78" t="s">
        <v>74</v>
      </c>
      <c r="E16" s="81" t="s">
        <v>104</v>
      </c>
      <c r="F16" s="84" t="s">
        <v>1296</v>
      </c>
      <c r="G16" s="86">
        <v>4000400</v>
      </c>
      <c r="H16" s="83" t="s">
        <v>1199</v>
      </c>
      <c r="I16" s="5"/>
    </row>
    <row r="17" spans="1:9" ht="138.75" customHeight="1">
      <c r="A17" s="66">
        <v>12</v>
      </c>
      <c r="B17" s="50" t="s">
        <v>105</v>
      </c>
      <c r="C17" s="78" t="s">
        <v>93</v>
      </c>
      <c r="D17" s="78" t="s">
        <v>94</v>
      </c>
      <c r="E17" s="81" t="s">
        <v>104</v>
      </c>
      <c r="F17" s="50" t="s">
        <v>1297</v>
      </c>
      <c r="G17" s="52">
        <v>48534630</v>
      </c>
      <c r="H17" s="82" t="s">
        <v>1298</v>
      </c>
      <c r="I17" s="5"/>
    </row>
    <row r="18" spans="1:9" ht="106.5" customHeight="1">
      <c r="A18" s="66">
        <v>13</v>
      </c>
      <c r="B18" s="50" t="s">
        <v>105</v>
      </c>
      <c r="C18" s="78" t="s">
        <v>39</v>
      </c>
      <c r="D18" s="78" t="s">
        <v>76</v>
      </c>
      <c r="E18" s="81" t="s">
        <v>104</v>
      </c>
      <c r="F18" s="50" t="s">
        <v>1299</v>
      </c>
      <c r="G18" s="106">
        <v>32645600</v>
      </c>
      <c r="H18" s="83" t="s">
        <v>1300</v>
      </c>
      <c r="I18" s="5"/>
    </row>
    <row r="19" spans="1:9" ht="92.25" customHeight="1">
      <c r="A19" s="66">
        <v>14</v>
      </c>
      <c r="B19" s="50" t="s">
        <v>105</v>
      </c>
      <c r="C19" s="78" t="s">
        <v>95</v>
      </c>
      <c r="D19" s="78" t="s">
        <v>96</v>
      </c>
      <c r="E19" s="81" t="s">
        <v>104</v>
      </c>
      <c r="F19" s="84" t="s">
        <v>673</v>
      </c>
      <c r="G19" s="86">
        <v>32200000</v>
      </c>
      <c r="H19" s="83" t="s">
        <v>674</v>
      </c>
      <c r="I19" s="5"/>
    </row>
    <row r="20" spans="1:9" ht="108" customHeight="1">
      <c r="A20" s="66">
        <v>15</v>
      </c>
      <c r="B20" s="50" t="s">
        <v>105</v>
      </c>
      <c r="C20" s="78" t="s">
        <v>83</v>
      </c>
      <c r="D20" s="78" t="s">
        <v>84</v>
      </c>
      <c r="E20" s="81" t="s">
        <v>104</v>
      </c>
      <c r="F20" s="50" t="s">
        <v>1301</v>
      </c>
      <c r="G20" s="52">
        <v>4024000</v>
      </c>
      <c r="H20" s="82" t="s">
        <v>1302</v>
      </c>
      <c r="I20" s="5"/>
    </row>
    <row r="21" spans="1:9" ht="92.25" customHeight="1">
      <c r="A21" s="66">
        <v>16</v>
      </c>
      <c r="B21" s="50" t="s">
        <v>105</v>
      </c>
      <c r="C21" s="78" t="s">
        <v>312</v>
      </c>
      <c r="D21" s="78" t="s">
        <v>311</v>
      </c>
      <c r="E21" s="81" t="s">
        <v>104</v>
      </c>
      <c r="F21" s="50" t="s">
        <v>1200</v>
      </c>
      <c r="G21" s="52">
        <v>24000</v>
      </c>
      <c r="H21" s="82" t="s">
        <v>1201</v>
      </c>
      <c r="I21" s="5"/>
    </row>
    <row r="22" spans="1:11" ht="90.75" customHeight="1">
      <c r="A22" s="66">
        <v>17</v>
      </c>
      <c r="B22" s="50" t="s">
        <v>105</v>
      </c>
      <c r="C22" s="78" t="s">
        <v>97</v>
      </c>
      <c r="D22" s="78" t="s">
        <v>98</v>
      </c>
      <c r="E22" s="81" t="s">
        <v>104</v>
      </c>
      <c r="F22" s="50" t="s">
        <v>1303</v>
      </c>
      <c r="G22" s="52">
        <v>8000000</v>
      </c>
      <c r="H22" s="82" t="s">
        <v>1304</v>
      </c>
      <c r="I22" s="103"/>
      <c r="J22" s="7"/>
      <c r="K22" s="7"/>
    </row>
    <row r="23" spans="1:8" ht="125.25" customHeight="1" thickBot="1">
      <c r="A23" s="66">
        <v>18</v>
      </c>
      <c r="B23" s="87" t="s">
        <v>105</v>
      </c>
      <c r="C23" s="88" t="s">
        <v>618</v>
      </c>
      <c r="D23" s="88" t="s">
        <v>619</v>
      </c>
      <c r="E23" s="89" t="s">
        <v>104</v>
      </c>
      <c r="F23" s="87" t="s">
        <v>1305</v>
      </c>
      <c r="G23" s="90">
        <v>0</v>
      </c>
      <c r="H23" s="91" t="s">
        <v>1306</v>
      </c>
    </row>
    <row r="24" spans="1:8" ht="19.5" customHeight="1">
      <c r="A24" s="12"/>
      <c r="B24" s="142"/>
      <c r="C24" s="142"/>
      <c r="D24" s="142"/>
      <c r="E24" s="142"/>
      <c r="F24" s="142"/>
      <c r="G24" s="142"/>
      <c r="H24" s="142"/>
    </row>
    <row r="25" spans="1:8" ht="19.5" customHeight="1">
      <c r="A25" s="12"/>
      <c r="B25" s="142"/>
      <c r="C25" s="142"/>
      <c r="D25" s="142"/>
      <c r="E25" s="142"/>
      <c r="F25" s="142"/>
      <c r="G25" s="142"/>
      <c r="H25" s="142"/>
    </row>
    <row r="26" ht="19.5" customHeight="1"/>
    <row r="27" ht="19.5" customHeight="1"/>
    <row r="73" spans="1:8" ht="16.5">
      <c r="A73" s="14"/>
      <c r="B73" s="14"/>
      <c r="C73" s="14"/>
      <c r="D73" s="14"/>
      <c r="E73" s="14"/>
      <c r="F73" s="14"/>
      <c r="G73" s="14"/>
      <c r="H73" s="14"/>
    </row>
    <row r="92" ht="33.75" customHeight="1"/>
    <row r="186" spans="1:8" ht="16.5">
      <c r="A186" s="14"/>
      <c r="B186" s="14"/>
      <c r="C186" s="14"/>
      <c r="D186" s="14"/>
      <c r="E186" s="14"/>
      <c r="F186" s="14"/>
      <c r="G186" s="14"/>
      <c r="H186" s="14"/>
    </row>
  </sheetData>
  <sheetProtection/>
  <mergeCells count="5">
    <mergeCell ref="B25:H25"/>
    <mergeCell ref="A1:H1"/>
    <mergeCell ref="A4:F4"/>
    <mergeCell ref="A5:F5"/>
    <mergeCell ref="B24:H2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56" r:id="rId3"/>
  <headerFooter>
    <oddFooter>&amp;C第 &amp;P 頁，共 &amp;N 頁</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L185"/>
  <sheetViews>
    <sheetView view="pageBreakPreview" zoomScale="60" zoomScalePageLayoutView="0" workbookViewId="0" topLeftCell="A1">
      <selection activeCell="A4" sqref="A4:F4"/>
    </sheetView>
  </sheetViews>
  <sheetFormatPr defaultColWidth="8.00390625" defaultRowHeight="16.5"/>
  <cols>
    <col min="1" max="1" width="6.00390625" style="36" customWidth="1"/>
    <col min="2" max="2" width="16.00390625" style="36" customWidth="1"/>
    <col min="3" max="3" width="25.75390625" style="36" customWidth="1"/>
    <col min="4" max="4" width="24.125" style="36" customWidth="1"/>
    <col min="5" max="5" width="29.50390625" style="36" customWidth="1"/>
    <col min="6" max="6" width="16.00390625" style="36" customWidth="1"/>
    <col min="7" max="7" width="15.125" style="36" customWidth="1"/>
    <col min="8" max="8" width="11.50390625" style="36" customWidth="1"/>
    <col min="9" max="10" width="8.00390625" style="36" customWidth="1"/>
    <col min="11" max="11" width="8.00390625" style="34" customWidth="1"/>
    <col min="12" max="16384" width="8.00390625" style="34" customWidth="1"/>
  </cols>
  <sheetData>
    <row r="1" spans="1:11" ht="51.75" customHeight="1">
      <c r="A1" s="139" t="s">
        <v>1308</v>
      </c>
      <c r="B1" s="139"/>
      <c r="C1" s="139"/>
      <c r="D1" s="139"/>
      <c r="E1" s="139"/>
      <c r="F1" s="139"/>
      <c r="G1" s="139"/>
      <c r="H1" s="139"/>
      <c r="I1" s="1"/>
      <c r="J1" s="1"/>
      <c r="K1" s="1"/>
    </row>
    <row r="2" spans="1:11" ht="16.5">
      <c r="A2" s="35"/>
      <c r="B2" s="35"/>
      <c r="D2" s="37"/>
      <c r="E2" s="37"/>
      <c r="F2" s="37"/>
      <c r="G2" s="37"/>
      <c r="H2" s="38" t="s">
        <v>0</v>
      </c>
      <c r="I2" s="1"/>
      <c r="J2" s="1"/>
      <c r="K2" s="1"/>
    </row>
    <row r="3" spans="1:64" ht="49.5" customHeight="1">
      <c r="A3" s="92" t="s">
        <v>1</v>
      </c>
      <c r="B3" s="92" t="s">
        <v>2</v>
      </c>
      <c r="C3" s="93" t="s">
        <v>3</v>
      </c>
      <c r="D3" s="92" t="s">
        <v>4</v>
      </c>
      <c r="E3" s="92" t="s">
        <v>5</v>
      </c>
      <c r="F3" s="92" t="s">
        <v>6</v>
      </c>
      <c r="G3" s="94" t="s">
        <v>1278</v>
      </c>
      <c r="H3" s="92" t="s">
        <v>7</v>
      </c>
      <c r="I3" s="42"/>
      <c r="J3" s="42"/>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row>
    <row r="4" spans="1:64" ht="37.5" customHeight="1">
      <c r="A4" s="109"/>
      <c r="B4" s="110" t="s">
        <v>103</v>
      </c>
      <c r="C4" s="111"/>
      <c r="D4" s="111"/>
      <c r="E4" s="111"/>
      <c r="F4" s="109"/>
      <c r="G4" s="112"/>
      <c r="H4" s="113"/>
      <c r="I4" s="42"/>
      <c r="J4" s="42"/>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ht="37.5" customHeight="1">
      <c r="A5" s="109"/>
      <c r="B5" s="111"/>
      <c r="C5" s="111"/>
      <c r="D5" s="111"/>
      <c r="E5" s="111"/>
      <c r="F5" s="109"/>
      <c r="G5" s="112"/>
      <c r="H5" s="113"/>
      <c r="I5" s="42"/>
      <c r="J5" s="42"/>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row>
    <row r="6" spans="1:64" ht="37.5" customHeight="1">
      <c r="A6" s="109"/>
      <c r="B6" s="111"/>
      <c r="C6" s="111"/>
      <c r="D6" s="111"/>
      <c r="E6" s="111"/>
      <c r="F6" s="109"/>
      <c r="G6" s="112"/>
      <c r="H6" s="113"/>
      <c r="I6" s="42"/>
      <c r="J6" s="42"/>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1:64" ht="37.5" customHeight="1">
      <c r="A7" s="109"/>
      <c r="B7" s="111"/>
      <c r="C7" s="111"/>
      <c r="D7" s="111"/>
      <c r="E7" s="111"/>
      <c r="F7" s="109"/>
      <c r="G7" s="112"/>
      <c r="H7" s="113"/>
      <c r="I7" s="42"/>
      <c r="J7" s="42"/>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row>
    <row r="8" spans="1:64" ht="37.5" customHeight="1">
      <c r="A8" s="109"/>
      <c r="B8" s="111"/>
      <c r="C8" s="111"/>
      <c r="D8" s="111"/>
      <c r="E8" s="111"/>
      <c r="F8" s="109"/>
      <c r="G8" s="112"/>
      <c r="H8" s="113"/>
      <c r="I8" s="42"/>
      <c r="J8" s="42"/>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row>
    <row r="9" spans="1:64" ht="37.5" customHeight="1">
      <c r="A9" s="109"/>
      <c r="B9" s="111"/>
      <c r="C9" s="111"/>
      <c r="D9" s="111"/>
      <c r="E9" s="111"/>
      <c r="F9" s="109"/>
      <c r="G9" s="112"/>
      <c r="H9" s="113"/>
      <c r="I9" s="42"/>
      <c r="J9" s="42"/>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row>
    <row r="10" spans="1:64" ht="37.5" customHeight="1">
      <c r="A10" s="109"/>
      <c r="B10" s="111"/>
      <c r="C10" s="111"/>
      <c r="D10" s="111"/>
      <c r="E10" s="111"/>
      <c r="F10" s="109"/>
      <c r="G10" s="112"/>
      <c r="H10" s="113"/>
      <c r="I10" s="42"/>
      <c r="J10" s="42"/>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37.5" customHeight="1">
      <c r="A11" s="109"/>
      <c r="B11" s="111"/>
      <c r="C11" s="111"/>
      <c r="D11" s="111"/>
      <c r="E11" s="111"/>
      <c r="F11" s="109"/>
      <c r="G11" s="112"/>
      <c r="H11" s="113"/>
      <c r="I11" s="42"/>
      <c r="J11" s="42"/>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37.5" customHeight="1">
      <c r="A12" s="109"/>
      <c r="B12" s="111"/>
      <c r="C12" s="111"/>
      <c r="D12" s="111"/>
      <c r="E12" s="111"/>
      <c r="F12" s="109"/>
      <c r="G12" s="112"/>
      <c r="H12" s="113"/>
      <c r="I12" s="42"/>
      <c r="J12" s="42"/>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row>
    <row r="13" spans="1:64" ht="37.5" customHeight="1">
      <c r="A13" s="109"/>
      <c r="B13" s="109"/>
      <c r="C13" s="109"/>
      <c r="D13" s="111"/>
      <c r="E13" s="111"/>
      <c r="F13" s="109"/>
      <c r="G13" s="112"/>
      <c r="H13" s="113"/>
      <c r="I13" s="42"/>
      <c r="J13" s="42"/>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row>
    <row r="14" spans="1:64" ht="31.5" customHeight="1">
      <c r="A14" s="58"/>
      <c r="B14" s="141"/>
      <c r="C14" s="141"/>
      <c r="D14" s="141"/>
      <c r="E14" s="141"/>
      <c r="F14" s="141"/>
      <c r="G14" s="141"/>
      <c r="H14" s="141"/>
      <c r="I14" s="42"/>
      <c r="J14" s="42"/>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8" ht="19.5" customHeight="1">
      <c r="A15" s="59"/>
      <c r="B15" s="108"/>
      <c r="C15" s="59"/>
      <c r="D15" s="59"/>
      <c r="E15" s="59"/>
      <c r="F15" s="59"/>
      <c r="G15" s="59"/>
      <c r="H15" s="59"/>
    </row>
    <row r="16" spans="1:8" ht="19.5" customHeight="1">
      <c r="A16" s="59"/>
      <c r="B16" s="108"/>
      <c r="C16" s="59"/>
      <c r="D16" s="59"/>
      <c r="E16" s="59"/>
      <c r="F16" s="59"/>
      <c r="G16" s="59"/>
      <c r="H16" s="59"/>
    </row>
    <row r="17" spans="1:8" ht="19.5" customHeight="1">
      <c r="A17" s="59"/>
      <c r="B17" s="108"/>
      <c r="C17" s="59"/>
      <c r="D17" s="59"/>
      <c r="E17" s="59"/>
      <c r="F17" s="59"/>
      <c r="G17" s="59"/>
      <c r="H17" s="59"/>
    </row>
    <row r="18" ht="19.5" customHeight="1"/>
    <row r="19" ht="19.5" customHeight="1"/>
    <row r="30" ht="16.5">
      <c r="G30" s="36">
        <f>SUM(G31:G250)</f>
        <v>0</v>
      </c>
    </row>
    <row r="72" spans="1:8" ht="16.5">
      <c r="A72" s="60"/>
      <c r="B72" s="60"/>
      <c r="C72" s="60"/>
      <c r="D72" s="60"/>
      <c r="E72" s="60"/>
      <c r="F72" s="60"/>
      <c r="G72" s="60"/>
      <c r="H72" s="60"/>
    </row>
    <row r="91" ht="33.75" customHeight="1"/>
    <row r="185" spans="1:8" ht="16.5">
      <c r="A185" s="60"/>
      <c r="B185" s="60"/>
      <c r="C185" s="60"/>
      <c r="D185" s="60"/>
      <c r="E185" s="60"/>
      <c r="F185" s="60"/>
      <c r="G185" s="60"/>
      <c r="H185" s="60"/>
    </row>
  </sheetData>
  <sheetProtection/>
  <mergeCells count="2">
    <mergeCell ref="A1:H1"/>
    <mergeCell ref="B14:H14"/>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6" r:id="rId1"/>
  <headerFooter>
    <oddFooter>&amp;C第 &amp;P 頁，共 &amp;N 頁</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L261"/>
  <sheetViews>
    <sheetView view="pageBreakPreview" zoomScale="80" zoomScaleSheetLayoutView="80" zoomScalePageLayoutView="0" workbookViewId="0" topLeftCell="A1">
      <selection activeCell="A4" sqref="A4:F4"/>
    </sheetView>
  </sheetViews>
  <sheetFormatPr defaultColWidth="8.00390625" defaultRowHeight="16.5"/>
  <cols>
    <col min="1" max="1" width="6.00390625" style="97" customWidth="1"/>
    <col min="2" max="2" width="16.00390625" style="97" customWidth="1"/>
    <col min="3" max="3" width="24.50390625" style="97" bestFit="1" customWidth="1"/>
    <col min="4" max="4" width="24.125" style="97" customWidth="1"/>
    <col min="5" max="5" width="29.50390625" style="97" customWidth="1"/>
    <col min="6" max="6" width="16.00390625" style="97" customWidth="1"/>
    <col min="7" max="7" width="16.75390625" style="97" customWidth="1"/>
    <col min="8" max="8" width="14.125" style="97" customWidth="1"/>
    <col min="9" max="10" width="8.00390625" style="97" customWidth="1"/>
    <col min="11" max="11" width="8.00390625" style="114" customWidth="1"/>
    <col min="12" max="16384" width="8.00390625" style="114" customWidth="1"/>
  </cols>
  <sheetData>
    <row r="1" spans="1:11" ht="51.75" customHeight="1">
      <c r="A1" s="143" t="s">
        <v>1307</v>
      </c>
      <c r="B1" s="143"/>
      <c r="C1" s="143"/>
      <c r="D1" s="143"/>
      <c r="E1" s="143"/>
      <c r="F1" s="143"/>
      <c r="G1" s="143"/>
      <c r="H1" s="143"/>
      <c r="I1" s="8"/>
      <c r="J1" s="8"/>
      <c r="K1" s="8"/>
    </row>
    <row r="2" spans="1:11" ht="16.5">
      <c r="A2" s="96"/>
      <c r="B2" s="96"/>
      <c r="D2" s="98"/>
      <c r="E2" s="98"/>
      <c r="F2" s="98"/>
      <c r="G2" s="98"/>
      <c r="H2" s="99" t="s">
        <v>0</v>
      </c>
      <c r="I2" s="8"/>
      <c r="J2" s="8"/>
      <c r="K2" s="8"/>
    </row>
    <row r="3" spans="1:64" ht="37.5" customHeight="1">
      <c r="A3" s="100" t="s">
        <v>1</v>
      </c>
      <c r="B3" s="100" t="s">
        <v>2</v>
      </c>
      <c r="C3" s="101" t="s">
        <v>3</v>
      </c>
      <c r="D3" s="100" t="s">
        <v>4</v>
      </c>
      <c r="E3" s="100" t="s">
        <v>5</v>
      </c>
      <c r="F3" s="100" t="s">
        <v>6</v>
      </c>
      <c r="G3" s="102" t="s">
        <v>1271</v>
      </c>
      <c r="H3" s="100" t="s">
        <v>7</v>
      </c>
      <c r="I3" s="115"/>
      <c r="J3" s="115"/>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row>
    <row r="4" spans="1:8" s="8" customFormat="1" ht="33" customHeight="1">
      <c r="A4" s="144" t="s">
        <v>8</v>
      </c>
      <c r="B4" s="144"/>
      <c r="C4" s="144"/>
      <c r="D4" s="144"/>
      <c r="E4" s="144"/>
      <c r="F4" s="144"/>
      <c r="G4" s="104">
        <f>G5</f>
        <v>363274983</v>
      </c>
      <c r="H4" s="3"/>
    </row>
    <row r="5" spans="1:8" s="8" customFormat="1" ht="33" customHeight="1">
      <c r="A5" s="144" t="s">
        <v>9</v>
      </c>
      <c r="B5" s="144"/>
      <c r="C5" s="144"/>
      <c r="D5" s="144"/>
      <c r="E5" s="144"/>
      <c r="F5" s="144"/>
      <c r="G5" s="104">
        <f>SUM(G6:G261)</f>
        <v>363274983</v>
      </c>
      <c r="H5" s="3"/>
    </row>
    <row r="6" spans="1:8" s="117" customFormat="1" ht="84.75" customHeight="1">
      <c r="A6" s="121" t="s">
        <v>676</v>
      </c>
      <c r="B6" s="122" t="s">
        <v>105</v>
      </c>
      <c r="C6" s="123" t="s">
        <v>11</v>
      </c>
      <c r="D6" s="124" t="s">
        <v>78</v>
      </c>
      <c r="E6" s="125" t="s">
        <v>126</v>
      </c>
      <c r="F6" s="126" t="s">
        <v>161</v>
      </c>
      <c r="G6" s="127">
        <v>7347813</v>
      </c>
      <c r="H6" s="128"/>
    </row>
    <row r="7" spans="1:8" s="117" customFormat="1" ht="84.75" customHeight="1">
      <c r="A7" s="121" t="s">
        <v>677</v>
      </c>
      <c r="B7" s="122" t="s">
        <v>105</v>
      </c>
      <c r="C7" s="123" t="s">
        <v>11</v>
      </c>
      <c r="D7" s="124" t="s">
        <v>78</v>
      </c>
      <c r="E7" s="125" t="s">
        <v>262</v>
      </c>
      <c r="F7" s="126" t="s">
        <v>608</v>
      </c>
      <c r="G7" s="127">
        <v>11559645</v>
      </c>
      <c r="H7" s="128"/>
    </row>
    <row r="8" spans="1:64" ht="84.75" customHeight="1">
      <c r="A8" s="121" t="s">
        <v>678</v>
      </c>
      <c r="B8" s="122" t="s">
        <v>105</v>
      </c>
      <c r="C8" s="123" t="s">
        <v>11</v>
      </c>
      <c r="D8" s="124" t="s">
        <v>78</v>
      </c>
      <c r="E8" s="125" t="s">
        <v>267</v>
      </c>
      <c r="F8" s="126" t="s">
        <v>608</v>
      </c>
      <c r="G8" s="127">
        <v>16554905</v>
      </c>
      <c r="H8" s="128"/>
      <c r="I8" s="118"/>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20"/>
      <c r="BK8" s="120"/>
      <c r="BL8" s="120"/>
    </row>
    <row r="9" spans="1:64" ht="84.75" customHeight="1">
      <c r="A9" s="121" t="s">
        <v>679</v>
      </c>
      <c r="B9" s="122" t="s">
        <v>105</v>
      </c>
      <c r="C9" s="123" t="s">
        <v>11</v>
      </c>
      <c r="D9" s="124" t="s">
        <v>78</v>
      </c>
      <c r="E9" s="125" t="s">
        <v>270</v>
      </c>
      <c r="F9" s="126" t="s">
        <v>608</v>
      </c>
      <c r="G9" s="127">
        <v>10063504</v>
      </c>
      <c r="H9" s="128"/>
      <c r="I9" s="118"/>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20"/>
      <c r="BK9" s="120"/>
      <c r="BL9" s="120"/>
    </row>
    <row r="10" spans="1:64" ht="84.75" customHeight="1">
      <c r="A10" s="121" t="s">
        <v>680</v>
      </c>
      <c r="B10" s="9" t="s">
        <v>105</v>
      </c>
      <c r="C10" s="129" t="s">
        <v>11</v>
      </c>
      <c r="D10" s="13" t="s">
        <v>78</v>
      </c>
      <c r="E10" s="10" t="s">
        <v>681</v>
      </c>
      <c r="F10" s="130" t="s">
        <v>682</v>
      </c>
      <c r="G10" s="131">
        <v>647100</v>
      </c>
      <c r="H10" s="128"/>
      <c r="I10" s="118"/>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20"/>
      <c r="BK10" s="120"/>
      <c r="BL10" s="120"/>
    </row>
    <row r="11" spans="1:64" ht="84.75" customHeight="1">
      <c r="A11" s="121" t="s">
        <v>683</v>
      </c>
      <c r="B11" s="122" t="s">
        <v>105</v>
      </c>
      <c r="C11" s="123" t="s">
        <v>11</v>
      </c>
      <c r="D11" s="124" t="s">
        <v>78</v>
      </c>
      <c r="E11" s="125" t="s">
        <v>609</v>
      </c>
      <c r="F11" s="126" t="s">
        <v>557</v>
      </c>
      <c r="G11" s="127">
        <v>9134764</v>
      </c>
      <c r="H11" s="128"/>
      <c r="I11" s="118"/>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20"/>
      <c r="BK11" s="120"/>
      <c r="BL11" s="120"/>
    </row>
    <row r="12" spans="1:64" ht="84.75" customHeight="1">
      <c r="A12" s="121" t="s">
        <v>684</v>
      </c>
      <c r="B12" s="122" t="s">
        <v>105</v>
      </c>
      <c r="C12" s="123" t="s">
        <v>11</v>
      </c>
      <c r="D12" s="124" t="s">
        <v>78</v>
      </c>
      <c r="E12" s="125" t="s">
        <v>610</v>
      </c>
      <c r="F12" s="126" t="s">
        <v>611</v>
      </c>
      <c r="G12" s="127">
        <v>9442649</v>
      </c>
      <c r="H12" s="128"/>
      <c r="I12" s="118"/>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20"/>
      <c r="BK12" s="120"/>
      <c r="BL12" s="120"/>
    </row>
    <row r="13" spans="1:61" s="17" customFormat="1" ht="84.75" customHeight="1">
      <c r="A13" s="121" t="s">
        <v>685</v>
      </c>
      <c r="B13" s="9" t="s">
        <v>105</v>
      </c>
      <c r="C13" s="129" t="s">
        <v>11</v>
      </c>
      <c r="D13" s="13" t="s">
        <v>78</v>
      </c>
      <c r="E13" s="10" t="s">
        <v>614</v>
      </c>
      <c r="F13" s="130" t="s">
        <v>686</v>
      </c>
      <c r="G13" s="131">
        <v>12774965</v>
      </c>
      <c r="H13" s="128"/>
      <c r="I13" s="31"/>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row>
    <row r="14" spans="1:61" s="17" customFormat="1" ht="84.75" customHeight="1">
      <c r="A14" s="121" t="s">
        <v>687</v>
      </c>
      <c r="B14" s="9" t="s">
        <v>105</v>
      </c>
      <c r="C14" s="129" t="s">
        <v>11</v>
      </c>
      <c r="D14" s="13" t="s">
        <v>78</v>
      </c>
      <c r="E14" s="10" t="s">
        <v>688</v>
      </c>
      <c r="F14" s="130" t="s">
        <v>654</v>
      </c>
      <c r="G14" s="131">
        <v>9902666</v>
      </c>
      <c r="H14" s="128"/>
      <c r="I14" s="31"/>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row>
    <row r="15" spans="1:10" s="17" customFormat="1" ht="84.75" customHeight="1">
      <c r="A15" s="121" t="s">
        <v>689</v>
      </c>
      <c r="B15" s="9" t="s">
        <v>105</v>
      </c>
      <c r="C15" s="129" t="s">
        <v>11</v>
      </c>
      <c r="D15" s="13" t="s">
        <v>78</v>
      </c>
      <c r="E15" s="10" t="s">
        <v>690</v>
      </c>
      <c r="F15" s="130" t="s">
        <v>654</v>
      </c>
      <c r="G15" s="131">
        <v>3865448</v>
      </c>
      <c r="H15" s="128"/>
      <c r="I15" s="19"/>
      <c r="J15" s="19"/>
    </row>
    <row r="16" spans="1:10" s="17" customFormat="1" ht="84.75" customHeight="1">
      <c r="A16" s="121" t="s">
        <v>691</v>
      </c>
      <c r="B16" s="9" t="s">
        <v>105</v>
      </c>
      <c r="C16" s="129" t="s">
        <v>11</v>
      </c>
      <c r="D16" s="13" t="s">
        <v>78</v>
      </c>
      <c r="E16" s="10" t="s">
        <v>692</v>
      </c>
      <c r="F16" s="130" t="s">
        <v>693</v>
      </c>
      <c r="G16" s="131">
        <v>12129784</v>
      </c>
      <c r="H16" s="128"/>
      <c r="I16" s="19"/>
      <c r="J16" s="19"/>
    </row>
    <row r="17" spans="1:10" s="17" customFormat="1" ht="84.75" customHeight="1">
      <c r="A17" s="121" t="s">
        <v>694</v>
      </c>
      <c r="B17" s="9" t="s">
        <v>105</v>
      </c>
      <c r="C17" s="129" t="s">
        <v>11</v>
      </c>
      <c r="D17" s="13" t="s">
        <v>78</v>
      </c>
      <c r="E17" s="10" t="s">
        <v>695</v>
      </c>
      <c r="F17" s="130" t="s">
        <v>696</v>
      </c>
      <c r="G17" s="131">
        <v>14310045</v>
      </c>
      <c r="H17" s="23"/>
      <c r="I17" s="19"/>
      <c r="J17" s="19"/>
    </row>
    <row r="18" spans="1:10" s="17" customFormat="1" ht="84.75" customHeight="1">
      <c r="A18" s="121" t="s">
        <v>697</v>
      </c>
      <c r="B18" s="9" t="s">
        <v>105</v>
      </c>
      <c r="C18" s="129" t="s">
        <v>11</v>
      </c>
      <c r="D18" s="13" t="s">
        <v>78</v>
      </c>
      <c r="E18" s="10" t="s">
        <v>1188</v>
      </c>
      <c r="F18" s="130" t="s">
        <v>1203</v>
      </c>
      <c r="G18" s="131">
        <v>1107478</v>
      </c>
      <c r="H18" s="23"/>
      <c r="I18" s="19"/>
      <c r="J18" s="19"/>
    </row>
    <row r="19" spans="1:10" s="17" customFormat="1" ht="84.75" customHeight="1">
      <c r="A19" s="121" t="s">
        <v>698</v>
      </c>
      <c r="B19" s="9" t="s">
        <v>105</v>
      </c>
      <c r="C19" s="129" t="s">
        <v>11</v>
      </c>
      <c r="D19" s="13" t="s">
        <v>78</v>
      </c>
      <c r="E19" s="10" t="s">
        <v>1189</v>
      </c>
      <c r="F19" s="130" t="s">
        <v>1203</v>
      </c>
      <c r="G19" s="131">
        <v>5126100</v>
      </c>
      <c r="H19" s="23"/>
      <c r="I19" s="19"/>
      <c r="J19" s="19"/>
    </row>
    <row r="20" spans="1:10" s="17" customFormat="1" ht="84.75" customHeight="1">
      <c r="A20" s="121" t="s">
        <v>699</v>
      </c>
      <c r="B20" s="122" t="s">
        <v>105</v>
      </c>
      <c r="C20" s="123" t="s">
        <v>30</v>
      </c>
      <c r="D20" s="124" t="s">
        <v>79</v>
      </c>
      <c r="E20" s="125" t="s">
        <v>124</v>
      </c>
      <c r="F20" s="126" t="s">
        <v>141</v>
      </c>
      <c r="G20" s="127">
        <v>2118400</v>
      </c>
      <c r="H20" s="128"/>
      <c r="I20" s="19"/>
      <c r="J20" s="19"/>
    </row>
    <row r="21" spans="1:10" s="17" customFormat="1" ht="84.75" customHeight="1">
      <c r="A21" s="121" t="s">
        <v>700</v>
      </c>
      <c r="B21" s="122" t="s">
        <v>105</v>
      </c>
      <c r="C21" s="123" t="s">
        <v>30</v>
      </c>
      <c r="D21" s="123" t="s">
        <v>79</v>
      </c>
      <c r="E21" s="125" t="s">
        <v>125</v>
      </c>
      <c r="F21" s="126" t="s">
        <v>261</v>
      </c>
      <c r="G21" s="127">
        <v>2039310</v>
      </c>
      <c r="H21" s="128"/>
      <c r="I21" s="19"/>
      <c r="J21" s="19"/>
    </row>
    <row r="22" spans="1:10" s="17" customFormat="1" ht="84.75" customHeight="1">
      <c r="A22" s="121" t="s">
        <v>701</v>
      </c>
      <c r="B22" s="122" t="s">
        <v>105</v>
      </c>
      <c r="C22" s="123" t="s">
        <v>30</v>
      </c>
      <c r="D22" s="123" t="s">
        <v>79</v>
      </c>
      <c r="E22" s="125" t="s">
        <v>126</v>
      </c>
      <c r="F22" s="126" t="s">
        <v>379</v>
      </c>
      <c r="G22" s="127">
        <v>2164198</v>
      </c>
      <c r="H22" s="128"/>
      <c r="I22" s="19"/>
      <c r="J22" s="19"/>
    </row>
    <row r="23" spans="1:10" s="17" customFormat="1" ht="84.75" customHeight="1">
      <c r="A23" s="121" t="s">
        <v>703</v>
      </c>
      <c r="B23" s="122" t="s">
        <v>105</v>
      </c>
      <c r="C23" s="123" t="s">
        <v>30</v>
      </c>
      <c r="D23" s="123" t="s">
        <v>79</v>
      </c>
      <c r="E23" s="125" t="s">
        <v>262</v>
      </c>
      <c r="F23" s="126" t="s">
        <v>612</v>
      </c>
      <c r="G23" s="127">
        <v>3775330</v>
      </c>
      <c r="H23" s="128"/>
      <c r="I23" s="19"/>
      <c r="J23" s="19"/>
    </row>
    <row r="24" spans="1:10" s="17" customFormat="1" ht="84.75" customHeight="1">
      <c r="A24" s="121" t="s">
        <v>705</v>
      </c>
      <c r="B24" s="9" t="s">
        <v>105</v>
      </c>
      <c r="C24" s="129" t="s">
        <v>30</v>
      </c>
      <c r="D24" s="129" t="s">
        <v>79</v>
      </c>
      <c r="E24" s="10" t="s">
        <v>267</v>
      </c>
      <c r="F24" s="130" t="s">
        <v>702</v>
      </c>
      <c r="G24" s="131">
        <v>7834720</v>
      </c>
      <c r="H24" s="128"/>
      <c r="I24" s="19"/>
      <c r="J24" s="19"/>
    </row>
    <row r="25" spans="1:10" s="17" customFormat="1" ht="84.75" customHeight="1">
      <c r="A25" s="121" t="s">
        <v>707</v>
      </c>
      <c r="B25" s="9" t="s">
        <v>105</v>
      </c>
      <c r="C25" s="129" t="s">
        <v>30</v>
      </c>
      <c r="D25" s="129" t="s">
        <v>79</v>
      </c>
      <c r="E25" s="10" t="s">
        <v>270</v>
      </c>
      <c r="F25" s="130" t="s">
        <v>704</v>
      </c>
      <c r="G25" s="131">
        <v>4504740</v>
      </c>
      <c r="H25" s="128"/>
      <c r="I25" s="19"/>
      <c r="J25" s="19"/>
    </row>
    <row r="26" spans="1:10" s="17" customFormat="1" ht="84.75" customHeight="1">
      <c r="A26" s="121" t="s">
        <v>708</v>
      </c>
      <c r="B26" s="9" t="s">
        <v>105</v>
      </c>
      <c r="C26" s="129" t="s">
        <v>30</v>
      </c>
      <c r="D26" s="129" t="s">
        <v>79</v>
      </c>
      <c r="E26" s="10" t="s">
        <v>609</v>
      </c>
      <c r="F26" s="130" t="s">
        <v>706</v>
      </c>
      <c r="G26" s="131">
        <v>3801663</v>
      </c>
      <c r="H26" s="128"/>
      <c r="I26" s="19"/>
      <c r="J26" s="19"/>
    </row>
    <row r="27" spans="1:10" s="17" customFormat="1" ht="84.75" customHeight="1">
      <c r="A27" s="121" t="s">
        <v>710</v>
      </c>
      <c r="B27" s="9" t="s">
        <v>105</v>
      </c>
      <c r="C27" s="129" t="s">
        <v>30</v>
      </c>
      <c r="D27" s="129" t="s">
        <v>79</v>
      </c>
      <c r="E27" s="10" t="s">
        <v>610</v>
      </c>
      <c r="F27" s="130" t="s">
        <v>693</v>
      </c>
      <c r="G27" s="131">
        <v>3905468</v>
      </c>
      <c r="H27" s="128"/>
      <c r="I27" s="19"/>
      <c r="J27" s="19"/>
    </row>
    <row r="28" spans="1:10" s="17" customFormat="1" ht="84.75" customHeight="1">
      <c r="A28" s="121" t="s">
        <v>712</v>
      </c>
      <c r="B28" s="9" t="s">
        <v>105</v>
      </c>
      <c r="C28" s="129" t="s">
        <v>30</v>
      </c>
      <c r="D28" s="129" t="s">
        <v>79</v>
      </c>
      <c r="E28" s="10" t="s">
        <v>614</v>
      </c>
      <c r="F28" s="130" t="s">
        <v>709</v>
      </c>
      <c r="G28" s="131">
        <v>5067965</v>
      </c>
      <c r="H28" s="122"/>
      <c r="I28" s="19"/>
      <c r="J28" s="19"/>
    </row>
    <row r="29" spans="1:10" s="17" customFormat="1" ht="84.75" customHeight="1">
      <c r="A29" s="121" t="s">
        <v>713</v>
      </c>
      <c r="B29" s="9" t="s">
        <v>105</v>
      </c>
      <c r="C29" s="129" t="s">
        <v>30</v>
      </c>
      <c r="D29" s="129" t="s">
        <v>79</v>
      </c>
      <c r="E29" s="10" t="s">
        <v>1204</v>
      </c>
      <c r="F29" s="130" t="s">
        <v>1205</v>
      </c>
      <c r="G29" s="131">
        <v>1800</v>
      </c>
      <c r="H29" s="122"/>
      <c r="I29" s="19"/>
      <c r="J29" s="19"/>
    </row>
    <row r="30" spans="1:10" s="17" customFormat="1" ht="84.75" customHeight="1">
      <c r="A30" s="121" t="s">
        <v>714</v>
      </c>
      <c r="B30" s="9" t="s">
        <v>105</v>
      </c>
      <c r="C30" s="129" t="s">
        <v>30</v>
      </c>
      <c r="D30" s="129" t="s">
        <v>79</v>
      </c>
      <c r="E30" s="10" t="s">
        <v>688</v>
      </c>
      <c r="F30" s="130" t="s">
        <v>711</v>
      </c>
      <c r="G30" s="131">
        <v>4306111</v>
      </c>
      <c r="H30" s="128"/>
      <c r="I30" s="19"/>
      <c r="J30" s="19"/>
    </row>
    <row r="31" spans="1:10" s="17" customFormat="1" ht="84.75" customHeight="1">
      <c r="A31" s="121" t="s">
        <v>715</v>
      </c>
      <c r="B31" s="9" t="s">
        <v>105</v>
      </c>
      <c r="C31" s="129" t="s">
        <v>30</v>
      </c>
      <c r="D31" s="129" t="s">
        <v>79</v>
      </c>
      <c r="E31" s="10" t="s">
        <v>690</v>
      </c>
      <c r="F31" s="130" t="s">
        <v>711</v>
      </c>
      <c r="G31" s="131">
        <v>1823521</v>
      </c>
      <c r="H31" s="128"/>
      <c r="I31" s="19"/>
      <c r="J31" s="19"/>
    </row>
    <row r="32" spans="1:10" s="17" customFormat="1" ht="84.75" customHeight="1">
      <c r="A32" s="121" t="s">
        <v>716</v>
      </c>
      <c r="B32" s="9" t="s">
        <v>105</v>
      </c>
      <c r="C32" s="129" t="s">
        <v>30</v>
      </c>
      <c r="D32" s="129" t="s">
        <v>79</v>
      </c>
      <c r="E32" s="10" t="s">
        <v>692</v>
      </c>
      <c r="F32" s="130" t="s">
        <v>1119</v>
      </c>
      <c r="G32" s="131">
        <v>6055236</v>
      </c>
      <c r="H32" s="128"/>
      <c r="I32" s="19"/>
      <c r="J32" s="19"/>
    </row>
    <row r="33" spans="1:10" s="17" customFormat="1" ht="84.75" customHeight="1">
      <c r="A33" s="121" t="s">
        <v>717</v>
      </c>
      <c r="B33" s="122" t="s">
        <v>105</v>
      </c>
      <c r="C33" s="123" t="s">
        <v>36</v>
      </c>
      <c r="D33" s="124" t="s">
        <v>70</v>
      </c>
      <c r="E33" s="125" t="s">
        <v>126</v>
      </c>
      <c r="F33" s="126" t="s">
        <v>169</v>
      </c>
      <c r="G33" s="127">
        <v>2678480</v>
      </c>
      <c r="H33" s="128"/>
      <c r="I33" s="19"/>
      <c r="J33" s="19"/>
    </row>
    <row r="34" spans="1:10" s="17" customFormat="1" ht="84.75" customHeight="1">
      <c r="A34" s="121" t="s">
        <v>718</v>
      </c>
      <c r="B34" s="122" t="s">
        <v>105</v>
      </c>
      <c r="C34" s="123" t="s">
        <v>36</v>
      </c>
      <c r="D34" s="124" t="s">
        <v>70</v>
      </c>
      <c r="E34" s="125" t="s">
        <v>262</v>
      </c>
      <c r="F34" s="126" t="s">
        <v>393</v>
      </c>
      <c r="G34" s="127">
        <v>3700540</v>
      </c>
      <c r="H34" s="128"/>
      <c r="I34" s="19"/>
      <c r="J34" s="19"/>
    </row>
    <row r="35" spans="1:10" s="17" customFormat="1" ht="84.75" customHeight="1">
      <c r="A35" s="121" t="s">
        <v>719</v>
      </c>
      <c r="B35" s="122" t="s">
        <v>105</v>
      </c>
      <c r="C35" s="123" t="s">
        <v>36</v>
      </c>
      <c r="D35" s="124" t="s">
        <v>70</v>
      </c>
      <c r="E35" s="125" t="s">
        <v>267</v>
      </c>
      <c r="F35" s="126" t="s">
        <v>475</v>
      </c>
      <c r="G35" s="127">
        <v>6034440</v>
      </c>
      <c r="H35" s="128"/>
      <c r="I35" s="19"/>
      <c r="J35" s="19"/>
    </row>
    <row r="36" spans="1:10" s="17" customFormat="1" ht="84.75" customHeight="1">
      <c r="A36" s="121" t="s">
        <v>721</v>
      </c>
      <c r="B36" s="122" t="s">
        <v>105</v>
      </c>
      <c r="C36" s="123" t="s">
        <v>36</v>
      </c>
      <c r="D36" s="124" t="s">
        <v>70</v>
      </c>
      <c r="E36" s="125" t="s">
        <v>270</v>
      </c>
      <c r="F36" s="126" t="s">
        <v>606</v>
      </c>
      <c r="G36" s="127">
        <v>3440660</v>
      </c>
      <c r="H36" s="128"/>
      <c r="I36" s="19"/>
      <c r="J36" s="19"/>
    </row>
    <row r="37" spans="1:10" s="17" customFormat="1" ht="84.75" customHeight="1">
      <c r="A37" s="121" t="s">
        <v>723</v>
      </c>
      <c r="B37" s="9" t="s">
        <v>105</v>
      </c>
      <c r="C37" s="129" t="s">
        <v>36</v>
      </c>
      <c r="D37" s="13" t="s">
        <v>70</v>
      </c>
      <c r="E37" s="10" t="s">
        <v>609</v>
      </c>
      <c r="F37" s="130" t="s">
        <v>643</v>
      </c>
      <c r="G37" s="131">
        <v>3304134</v>
      </c>
      <c r="H37" s="128"/>
      <c r="I37" s="19"/>
      <c r="J37" s="19"/>
    </row>
    <row r="38" spans="1:10" s="17" customFormat="1" ht="84.75" customHeight="1">
      <c r="A38" s="121" t="s">
        <v>724</v>
      </c>
      <c r="B38" s="9" t="s">
        <v>105</v>
      </c>
      <c r="C38" s="129" t="s">
        <v>36</v>
      </c>
      <c r="D38" s="13" t="s">
        <v>70</v>
      </c>
      <c r="E38" s="10" t="s">
        <v>610</v>
      </c>
      <c r="F38" s="130" t="s">
        <v>704</v>
      </c>
      <c r="G38" s="131">
        <v>3390203</v>
      </c>
      <c r="H38" s="128"/>
      <c r="I38" s="19"/>
      <c r="J38" s="19"/>
    </row>
    <row r="39" spans="1:10" s="17" customFormat="1" ht="84.75" customHeight="1">
      <c r="A39" s="121" t="s">
        <v>726</v>
      </c>
      <c r="B39" s="9" t="s">
        <v>105</v>
      </c>
      <c r="C39" s="129" t="s">
        <v>36</v>
      </c>
      <c r="D39" s="13" t="s">
        <v>70</v>
      </c>
      <c r="E39" s="10" t="s">
        <v>614</v>
      </c>
      <c r="F39" s="130" t="s">
        <v>720</v>
      </c>
      <c r="G39" s="131">
        <v>4517520</v>
      </c>
      <c r="H39" s="128"/>
      <c r="I39" s="19"/>
      <c r="J39" s="19"/>
    </row>
    <row r="40" spans="1:10" s="17" customFormat="1" ht="84.75" customHeight="1">
      <c r="A40" s="121" t="s">
        <v>727</v>
      </c>
      <c r="B40" s="9" t="s">
        <v>105</v>
      </c>
      <c r="C40" s="129" t="s">
        <v>36</v>
      </c>
      <c r="D40" s="13" t="s">
        <v>70</v>
      </c>
      <c r="E40" s="10" t="s">
        <v>688</v>
      </c>
      <c r="F40" s="130" t="s">
        <v>722</v>
      </c>
      <c r="G40" s="131">
        <v>3736890</v>
      </c>
      <c r="H40" s="128"/>
      <c r="I40" s="19"/>
      <c r="J40" s="19"/>
    </row>
    <row r="41" spans="1:10" s="17" customFormat="1" ht="84.75" customHeight="1">
      <c r="A41" s="121" t="s">
        <v>728</v>
      </c>
      <c r="B41" s="9" t="s">
        <v>105</v>
      </c>
      <c r="C41" s="129" t="s">
        <v>36</v>
      </c>
      <c r="D41" s="13" t="s">
        <v>70</v>
      </c>
      <c r="E41" s="10" t="s">
        <v>690</v>
      </c>
      <c r="F41" s="130" t="s">
        <v>722</v>
      </c>
      <c r="G41" s="131">
        <v>1488433</v>
      </c>
      <c r="H41" s="128"/>
      <c r="I41" s="19"/>
      <c r="J41" s="19"/>
    </row>
    <row r="42" spans="1:10" s="17" customFormat="1" ht="84.75" customHeight="1">
      <c r="A42" s="121" t="s">
        <v>729</v>
      </c>
      <c r="B42" s="9" t="s">
        <v>105</v>
      </c>
      <c r="C42" s="129" t="s">
        <v>36</v>
      </c>
      <c r="D42" s="13" t="s">
        <v>70</v>
      </c>
      <c r="E42" s="10" t="s">
        <v>692</v>
      </c>
      <c r="F42" s="130" t="s">
        <v>725</v>
      </c>
      <c r="G42" s="131">
        <v>4514921</v>
      </c>
      <c r="H42" s="128"/>
      <c r="I42" s="19"/>
      <c r="J42" s="19"/>
    </row>
    <row r="43" spans="1:10" s="17" customFormat="1" ht="84.75" customHeight="1">
      <c r="A43" s="121" t="s">
        <v>730</v>
      </c>
      <c r="B43" s="9" t="s">
        <v>105</v>
      </c>
      <c r="C43" s="129" t="s">
        <v>36</v>
      </c>
      <c r="D43" s="13" t="s">
        <v>70</v>
      </c>
      <c r="E43" s="10" t="s">
        <v>695</v>
      </c>
      <c r="F43" s="130" t="s">
        <v>1088</v>
      </c>
      <c r="G43" s="131">
        <v>5322011</v>
      </c>
      <c r="H43" s="128"/>
      <c r="I43" s="19"/>
      <c r="J43" s="19"/>
    </row>
    <row r="44" spans="1:10" s="17" customFormat="1" ht="84.75" customHeight="1">
      <c r="A44" s="121" t="s">
        <v>731</v>
      </c>
      <c r="B44" s="122" t="s">
        <v>105</v>
      </c>
      <c r="C44" s="123" t="s">
        <v>19</v>
      </c>
      <c r="D44" s="123" t="s">
        <v>71</v>
      </c>
      <c r="E44" s="125" t="s">
        <v>125</v>
      </c>
      <c r="F44" s="126" t="s">
        <v>167</v>
      </c>
      <c r="G44" s="127">
        <v>1792600</v>
      </c>
      <c r="H44" s="128"/>
      <c r="I44" s="19"/>
      <c r="J44" s="19"/>
    </row>
    <row r="45" spans="1:10" s="17" customFormat="1" ht="84.75" customHeight="1">
      <c r="A45" s="121" t="s">
        <v>732</v>
      </c>
      <c r="B45" s="122" t="s">
        <v>105</v>
      </c>
      <c r="C45" s="123" t="s">
        <v>19</v>
      </c>
      <c r="D45" s="124" t="s">
        <v>71</v>
      </c>
      <c r="E45" s="125" t="s">
        <v>126</v>
      </c>
      <c r="F45" s="126" t="s">
        <v>167</v>
      </c>
      <c r="G45" s="127">
        <v>1944140</v>
      </c>
      <c r="H45" s="128"/>
      <c r="I45" s="19"/>
      <c r="J45" s="19"/>
    </row>
    <row r="46" spans="1:10" s="17" customFormat="1" ht="84.75" customHeight="1">
      <c r="A46" s="121" t="s">
        <v>733</v>
      </c>
      <c r="B46" s="122" t="s">
        <v>105</v>
      </c>
      <c r="C46" s="123" t="s">
        <v>19</v>
      </c>
      <c r="D46" s="124" t="s">
        <v>71</v>
      </c>
      <c r="E46" s="125" t="s">
        <v>262</v>
      </c>
      <c r="F46" s="126" t="s">
        <v>213</v>
      </c>
      <c r="G46" s="127">
        <v>3166860</v>
      </c>
      <c r="H46" s="128"/>
      <c r="I46" s="19"/>
      <c r="J46" s="19"/>
    </row>
    <row r="47" spans="1:10" s="17" customFormat="1" ht="84.75" customHeight="1">
      <c r="A47" s="121" t="s">
        <v>734</v>
      </c>
      <c r="B47" s="122" t="s">
        <v>105</v>
      </c>
      <c r="C47" s="123" t="s">
        <v>19</v>
      </c>
      <c r="D47" s="124" t="s">
        <v>71</v>
      </c>
      <c r="E47" s="125" t="s">
        <v>267</v>
      </c>
      <c r="F47" s="126" t="s">
        <v>341</v>
      </c>
      <c r="G47" s="131">
        <v>5959960</v>
      </c>
      <c r="H47" s="132"/>
      <c r="I47" s="19"/>
      <c r="J47" s="19"/>
    </row>
    <row r="48" spans="1:10" s="17" customFormat="1" ht="84.75" customHeight="1">
      <c r="A48" s="121" t="s">
        <v>735</v>
      </c>
      <c r="B48" s="122" t="s">
        <v>105</v>
      </c>
      <c r="C48" s="123" t="s">
        <v>19</v>
      </c>
      <c r="D48" s="124" t="s">
        <v>71</v>
      </c>
      <c r="E48" s="125" t="s">
        <v>270</v>
      </c>
      <c r="F48" s="126" t="s">
        <v>341</v>
      </c>
      <c r="G48" s="127">
        <v>3024044</v>
      </c>
      <c r="H48" s="128"/>
      <c r="I48" s="19"/>
      <c r="J48" s="19"/>
    </row>
    <row r="49" spans="1:10" s="17" customFormat="1" ht="84.75" customHeight="1">
      <c r="A49" s="121" t="s">
        <v>736</v>
      </c>
      <c r="B49" s="9" t="s">
        <v>105</v>
      </c>
      <c r="C49" s="129" t="s">
        <v>19</v>
      </c>
      <c r="D49" s="13" t="s">
        <v>71</v>
      </c>
      <c r="E49" s="10" t="s">
        <v>609</v>
      </c>
      <c r="F49" s="130" t="s">
        <v>682</v>
      </c>
      <c r="G49" s="131">
        <v>3166428</v>
      </c>
      <c r="H49" s="128"/>
      <c r="I49" s="19"/>
      <c r="J49" s="19"/>
    </row>
    <row r="50" spans="1:10" s="17" customFormat="1" ht="84.75" customHeight="1">
      <c r="A50" s="121" t="s">
        <v>737</v>
      </c>
      <c r="B50" s="9" t="s">
        <v>105</v>
      </c>
      <c r="C50" s="129" t="s">
        <v>19</v>
      </c>
      <c r="D50" s="13" t="s">
        <v>71</v>
      </c>
      <c r="E50" s="10" t="s">
        <v>610</v>
      </c>
      <c r="F50" s="130" t="s">
        <v>682</v>
      </c>
      <c r="G50" s="131">
        <v>3141184</v>
      </c>
      <c r="H50" s="128"/>
      <c r="I50" s="19"/>
      <c r="J50" s="19"/>
    </row>
    <row r="51" spans="1:10" s="17" customFormat="1" ht="84.75" customHeight="1">
      <c r="A51" s="121" t="s">
        <v>738</v>
      </c>
      <c r="B51" s="9" t="s">
        <v>105</v>
      </c>
      <c r="C51" s="129" t="s">
        <v>19</v>
      </c>
      <c r="D51" s="13" t="s">
        <v>71</v>
      </c>
      <c r="E51" s="10" t="s">
        <v>614</v>
      </c>
      <c r="F51" s="130" t="s">
        <v>682</v>
      </c>
      <c r="G51" s="131">
        <v>4179980</v>
      </c>
      <c r="H51" s="128"/>
      <c r="I51" s="19"/>
      <c r="J51" s="19"/>
    </row>
    <row r="52" spans="1:10" s="17" customFormat="1" ht="84.75" customHeight="1">
      <c r="A52" s="121" t="s">
        <v>739</v>
      </c>
      <c r="B52" s="9" t="s">
        <v>105</v>
      </c>
      <c r="C52" s="129" t="s">
        <v>19</v>
      </c>
      <c r="D52" s="13" t="s">
        <v>71</v>
      </c>
      <c r="E52" s="10" t="s">
        <v>688</v>
      </c>
      <c r="F52" s="130" t="s">
        <v>709</v>
      </c>
      <c r="G52" s="131">
        <v>3628997</v>
      </c>
      <c r="H52" s="128"/>
      <c r="I52" s="19"/>
      <c r="J52" s="19"/>
    </row>
    <row r="53" spans="1:10" s="17" customFormat="1" ht="84.75" customHeight="1">
      <c r="A53" s="121" t="s">
        <v>740</v>
      </c>
      <c r="B53" s="9" t="s">
        <v>105</v>
      </c>
      <c r="C53" s="129" t="s">
        <v>19</v>
      </c>
      <c r="D53" s="13" t="s">
        <v>71</v>
      </c>
      <c r="E53" s="10" t="s">
        <v>690</v>
      </c>
      <c r="F53" s="130" t="s">
        <v>709</v>
      </c>
      <c r="G53" s="131">
        <v>1499560</v>
      </c>
      <c r="H53" s="128"/>
      <c r="I53" s="19"/>
      <c r="J53" s="19"/>
    </row>
    <row r="54" spans="1:10" s="17" customFormat="1" ht="84.75" customHeight="1">
      <c r="A54" s="121" t="s">
        <v>741</v>
      </c>
      <c r="B54" s="9" t="s">
        <v>105</v>
      </c>
      <c r="C54" s="129" t="s">
        <v>19</v>
      </c>
      <c r="D54" s="13" t="s">
        <v>71</v>
      </c>
      <c r="E54" s="10" t="s">
        <v>692</v>
      </c>
      <c r="F54" s="130" t="s">
        <v>709</v>
      </c>
      <c r="G54" s="131">
        <v>4768595</v>
      </c>
      <c r="H54" s="128"/>
      <c r="I54" s="19"/>
      <c r="J54" s="19"/>
    </row>
    <row r="55" spans="1:10" s="17" customFormat="1" ht="84.75" customHeight="1">
      <c r="A55" s="121" t="s">
        <v>742</v>
      </c>
      <c r="B55" s="9" t="s">
        <v>105</v>
      </c>
      <c r="C55" s="129" t="s">
        <v>19</v>
      </c>
      <c r="D55" s="13" t="s">
        <v>71</v>
      </c>
      <c r="E55" s="10" t="s">
        <v>695</v>
      </c>
      <c r="F55" s="130" t="s">
        <v>1131</v>
      </c>
      <c r="G55" s="131">
        <v>5569092</v>
      </c>
      <c r="H55" s="128"/>
      <c r="I55" s="19"/>
      <c r="J55" s="19"/>
    </row>
    <row r="56" spans="1:10" s="17" customFormat="1" ht="84.75" customHeight="1">
      <c r="A56" s="121" t="s">
        <v>743</v>
      </c>
      <c r="B56" s="122" t="s">
        <v>105</v>
      </c>
      <c r="C56" s="123" t="s">
        <v>27</v>
      </c>
      <c r="D56" s="123" t="s">
        <v>80</v>
      </c>
      <c r="E56" s="125" t="s">
        <v>115</v>
      </c>
      <c r="F56" s="126" t="s">
        <v>263</v>
      </c>
      <c r="G56" s="127">
        <v>599700</v>
      </c>
      <c r="H56" s="128"/>
      <c r="I56" s="19"/>
      <c r="J56" s="19"/>
    </row>
    <row r="57" spans="1:10" s="17" customFormat="1" ht="84.75" customHeight="1">
      <c r="A57" s="121" t="s">
        <v>744</v>
      </c>
      <c r="B57" s="122" t="s">
        <v>105</v>
      </c>
      <c r="C57" s="123" t="s">
        <v>27</v>
      </c>
      <c r="D57" s="123" t="s">
        <v>80</v>
      </c>
      <c r="E57" s="125" t="s">
        <v>116</v>
      </c>
      <c r="F57" s="126" t="s">
        <v>134</v>
      </c>
      <c r="G57" s="131">
        <f>672490-300</f>
        <v>672190</v>
      </c>
      <c r="H57" s="132"/>
      <c r="I57" s="19"/>
      <c r="J57" s="19"/>
    </row>
    <row r="58" spans="1:10" s="17" customFormat="1" ht="84.75" customHeight="1">
      <c r="A58" s="121" t="s">
        <v>745</v>
      </c>
      <c r="B58" s="122" t="s">
        <v>105</v>
      </c>
      <c r="C58" s="123" t="s">
        <v>27</v>
      </c>
      <c r="D58" s="123" t="s">
        <v>80</v>
      </c>
      <c r="E58" s="125" t="s">
        <v>124</v>
      </c>
      <c r="F58" s="126" t="s">
        <v>264</v>
      </c>
      <c r="G58" s="127">
        <v>910500</v>
      </c>
      <c r="H58" s="128"/>
      <c r="I58" s="19"/>
      <c r="J58" s="19"/>
    </row>
    <row r="59" spans="1:10" s="17" customFormat="1" ht="84.75" customHeight="1">
      <c r="A59" s="121" t="s">
        <v>747</v>
      </c>
      <c r="B59" s="122" t="s">
        <v>105</v>
      </c>
      <c r="C59" s="123" t="s">
        <v>27</v>
      </c>
      <c r="D59" s="123" t="s">
        <v>80</v>
      </c>
      <c r="E59" s="125" t="s">
        <v>125</v>
      </c>
      <c r="F59" s="126" t="s">
        <v>264</v>
      </c>
      <c r="G59" s="127">
        <v>843000</v>
      </c>
      <c r="H59" s="128"/>
      <c r="I59" s="19"/>
      <c r="J59" s="19"/>
    </row>
    <row r="60" spans="1:10" s="17" customFormat="1" ht="84.75" customHeight="1">
      <c r="A60" s="121" t="s">
        <v>748</v>
      </c>
      <c r="B60" s="122" t="s">
        <v>105</v>
      </c>
      <c r="C60" s="123" t="s">
        <v>27</v>
      </c>
      <c r="D60" s="123" t="s">
        <v>80</v>
      </c>
      <c r="E60" s="125" t="s">
        <v>126</v>
      </c>
      <c r="F60" s="126" t="s">
        <v>265</v>
      </c>
      <c r="G60" s="127">
        <v>873200</v>
      </c>
      <c r="H60" s="128"/>
      <c r="I60" s="19"/>
      <c r="J60" s="19"/>
    </row>
    <row r="61" spans="1:10" s="17" customFormat="1" ht="84.75" customHeight="1">
      <c r="A61" s="121" t="s">
        <v>749</v>
      </c>
      <c r="B61" s="122" t="s">
        <v>105</v>
      </c>
      <c r="C61" s="123" t="s">
        <v>27</v>
      </c>
      <c r="D61" s="123" t="s">
        <v>80</v>
      </c>
      <c r="E61" s="125" t="s">
        <v>262</v>
      </c>
      <c r="F61" s="126" t="s">
        <v>362</v>
      </c>
      <c r="G61" s="127">
        <v>1371400</v>
      </c>
      <c r="H61" s="128"/>
      <c r="I61" s="19"/>
      <c r="J61" s="19"/>
    </row>
    <row r="62" spans="1:10" s="17" customFormat="1" ht="84.75" customHeight="1">
      <c r="A62" s="121" t="s">
        <v>751</v>
      </c>
      <c r="B62" s="9" t="s">
        <v>105</v>
      </c>
      <c r="C62" s="129" t="s">
        <v>27</v>
      </c>
      <c r="D62" s="129" t="s">
        <v>80</v>
      </c>
      <c r="E62" s="10" t="s">
        <v>267</v>
      </c>
      <c r="F62" s="130" t="s">
        <v>702</v>
      </c>
      <c r="G62" s="131">
        <v>2637980</v>
      </c>
      <c r="H62" s="128"/>
      <c r="I62" s="19"/>
      <c r="J62" s="19"/>
    </row>
    <row r="63" spans="1:10" s="17" customFormat="1" ht="84.75" customHeight="1">
      <c r="A63" s="121" t="s">
        <v>752</v>
      </c>
      <c r="B63" s="9" t="s">
        <v>105</v>
      </c>
      <c r="C63" s="129" t="s">
        <v>27</v>
      </c>
      <c r="D63" s="129" t="s">
        <v>80</v>
      </c>
      <c r="E63" s="10" t="s">
        <v>270</v>
      </c>
      <c r="F63" s="130" t="s">
        <v>675</v>
      </c>
      <c r="G63" s="131">
        <v>1237240</v>
      </c>
      <c r="H63" s="128"/>
      <c r="I63" s="19"/>
      <c r="J63" s="19"/>
    </row>
    <row r="64" spans="1:10" s="17" customFormat="1" ht="84.75" customHeight="1">
      <c r="A64" s="121" t="s">
        <v>753</v>
      </c>
      <c r="B64" s="9" t="s">
        <v>105</v>
      </c>
      <c r="C64" s="129" t="s">
        <v>27</v>
      </c>
      <c r="D64" s="129" t="s">
        <v>80</v>
      </c>
      <c r="E64" s="10" t="s">
        <v>609</v>
      </c>
      <c r="F64" s="130" t="s">
        <v>746</v>
      </c>
      <c r="G64" s="127">
        <f>1454176-600</f>
        <v>1453576</v>
      </c>
      <c r="H64" s="125" t="s">
        <v>1333</v>
      </c>
      <c r="I64" s="19"/>
      <c r="J64" s="19"/>
    </row>
    <row r="65" spans="1:8" ht="84.75" customHeight="1">
      <c r="A65" s="121" t="s">
        <v>754</v>
      </c>
      <c r="B65" s="9" t="s">
        <v>105</v>
      </c>
      <c r="C65" s="129" t="s">
        <v>27</v>
      </c>
      <c r="D65" s="129" t="s">
        <v>80</v>
      </c>
      <c r="E65" s="10" t="s">
        <v>610</v>
      </c>
      <c r="F65" s="130" t="s">
        <v>706</v>
      </c>
      <c r="G65" s="131">
        <v>1354433</v>
      </c>
      <c r="H65" s="128"/>
    </row>
    <row r="66" spans="1:8" ht="84.75" customHeight="1">
      <c r="A66" s="121" t="s">
        <v>755</v>
      </c>
      <c r="B66" s="9" t="s">
        <v>105</v>
      </c>
      <c r="C66" s="129" t="s">
        <v>27</v>
      </c>
      <c r="D66" s="129" t="s">
        <v>80</v>
      </c>
      <c r="E66" s="10" t="s">
        <v>614</v>
      </c>
      <c r="F66" s="130" t="s">
        <v>706</v>
      </c>
      <c r="G66" s="131">
        <f>1917128-600</f>
        <v>1916528</v>
      </c>
      <c r="H66" s="125" t="s">
        <v>1334</v>
      </c>
    </row>
    <row r="67" spans="1:8" ht="84.75" customHeight="1">
      <c r="A67" s="121" t="s">
        <v>756</v>
      </c>
      <c r="B67" s="9" t="s">
        <v>105</v>
      </c>
      <c r="C67" s="129" t="s">
        <v>27</v>
      </c>
      <c r="D67" s="129" t="s">
        <v>80</v>
      </c>
      <c r="E67" s="10" t="s">
        <v>688</v>
      </c>
      <c r="F67" s="130" t="s">
        <v>750</v>
      </c>
      <c r="G67" s="131">
        <v>1715344</v>
      </c>
      <c r="H67" s="128"/>
    </row>
    <row r="68" spans="1:8" ht="84.75" customHeight="1">
      <c r="A68" s="121" t="s">
        <v>757</v>
      </c>
      <c r="B68" s="9" t="s">
        <v>105</v>
      </c>
      <c r="C68" s="129" t="s">
        <v>27</v>
      </c>
      <c r="D68" s="129" t="s">
        <v>80</v>
      </c>
      <c r="E68" s="10" t="s">
        <v>690</v>
      </c>
      <c r="F68" s="130" t="s">
        <v>750</v>
      </c>
      <c r="G68" s="131">
        <v>607316</v>
      </c>
      <c r="H68" s="128"/>
    </row>
    <row r="69" spans="1:8" ht="84.75" customHeight="1">
      <c r="A69" s="121" t="s">
        <v>759</v>
      </c>
      <c r="B69" s="122" t="s">
        <v>105</v>
      </c>
      <c r="C69" s="123" t="s">
        <v>17</v>
      </c>
      <c r="D69" s="123" t="s">
        <v>81</v>
      </c>
      <c r="E69" s="125" t="s">
        <v>125</v>
      </c>
      <c r="F69" s="126" t="s">
        <v>147</v>
      </c>
      <c r="G69" s="127">
        <v>2603705</v>
      </c>
      <c r="H69" s="128"/>
    </row>
    <row r="70" spans="1:8" ht="84.75" customHeight="1">
      <c r="A70" s="121" t="s">
        <v>760</v>
      </c>
      <c r="B70" s="122" t="s">
        <v>105</v>
      </c>
      <c r="C70" s="123" t="s">
        <v>17</v>
      </c>
      <c r="D70" s="124" t="s">
        <v>81</v>
      </c>
      <c r="E70" s="125" t="s">
        <v>126</v>
      </c>
      <c r="F70" s="126" t="s">
        <v>134</v>
      </c>
      <c r="G70" s="127">
        <v>2647165</v>
      </c>
      <c r="H70" s="128"/>
    </row>
    <row r="71" spans="1:8" ht="84.75" customHeight="1">
      <c r="A71" s="121" t="s">
        <v>762</v>
      </c>
      <c r="B71" s="122" t="s">
        <v>105</v>
      </c>
      <c r="C71" s="123" t="s">
        <v>17</v>
      </c>
      <c r="D71" s="124" t="s">
        <v>81</v>
      </c>
      <c r="E71" s="125" t="s">
        <v>262</v>
      </c>
      <c r="F71" s="126" t="s">
        <v>266</v>
      </c>
      <c r="G71" s="127">
        <v>5620843</v>
      </c>
      <c r="H71" s="128"/>
    </row>
    <row r="72" spans="1:8" ht="84.75" customHeight="1">
      <c r="A72" s="121" t="s">
        <v>764</v>
      </c>
      <c r="B72" s="122" t="s">
        <v>105</v>
      </c>
      <c r="C72" s="123" t="s">
        <v>17</v>
      </c>
      <c r="D72" s="124" t="s">
        <v>81</v>
      </c>
      <c r="E72" s="125" t="s">
        <v>267</v>
      </c>
      <c r="F72" s="126" t="s">
        <v>488</v>
      </c>
      <c r="G72" s="127">
        <v>7168828</v>
      </c>
      <c r="H72" s="128"/>
    </row>
    <row r="73" spans="1:8" ht="84.75" customHeight="1">
      <c r="A73" s="121" t="s">
        <v>765</v>
      </c>
      <c r="B73" s="122" t="s">
        <v>105</v>
      </c>
      <c r="C73" s="123" t="s">
        <v>17</v>
      </c>
      <c r="D73" s="124" t="s">
        <v>81</v>
      </c>
      <c r="E73" s="125" t="s">
        <v>270</v>
      </c>
      <c r="F73" s="126" t="s">
        <v>324</v>
      </c>
      <c r="G73" s="127">
        <v>2964945</v>
      </c>
      <c r="H73" s="128"/>
    </row>
    <row r="74" spans="1:8" ht="84.75" customHeight="1">
      <c r="A74" s="121" t="s">
        <v>766</v>
      </c>
      <c r="B74" s="9" t="s">
        <v>105</v>
      </c>
      <c r="C74" s="129" t="s">
        <v>17</v>
      </c>
      <c r="D74" s="13" t="s">
        <v>81</v>
      </c>
      <c r="E74" s="10" t="s">
        <v>609</v>
      </c>
      <c r="F74" s="130" t="s">
        <v>758</v>
      </c>
      <c r="G74" s="131">
        <f>2976570-600</f>
        <v>2975970</v>
      </c>
      <c r="H74" s="132"/>
    </row>
    <row r="75" spans="1:8" ht="84.75" customHeight="1">
      <c r="A75" s="121" t="s">
        <v>767</v>
      </c>
      <c r="B75" s="9" t="s">
        <v>105</v>
      </c>
      <c r="C75" s="129" t="s">
        <v>17</v>
      </c>
      <c r="D75" s="13" t="s">
        <v>81</v>
      </c>
      <c r="E75" s="10" t="s">
        <v>610</v>
      </c>
      <c r="F75" s="130" t="s">
        <v>666</v>
      </c>
      <c r="G75" s="131">
        <v>2888327</v>
      </c>
      <c r="H75" s="128"/>
    </row>
    <row r="76" spans="1:8" ht="84.75" customHeight="1">
      <c r="A76" s="121" t="s">
        <v>768</v>
      </c>
      <c r="B76" s="9" t="s">
        <v>105</v>
      </c>
      <c r="C76" s="129" t="s">
        <v>17</v>
      </c>
      <c r="D76" s="13" t="s">
        <v>81</v>
      </c>
      <c r="E76" s="10" t="s">
        <v>614</v>
      </c>
      <c r="F76" s="130" t="s">
        <v>761</v>
      </c>
      <c r="G76" s="131">
        <v>3651436</v>
      </c>
      <c r="H76" s="128"/>
    </row>
    <row r="77" spans="1:8" ht="84.75" customHeight="1">
      <c r="A77" s="121" t="s">
        <v>769</v>
      </c>
      <c r="B77" s="9" t="s">
        <v>105</v>
      </c>
      <c r="C77" s="129" t="s">
        <v>17</v>
      </c>
      <c r="D77" s="13" t="s">
        <v>81</v>
      </c>
      <c r="E77" s="10" t="s">
        <v>688</v>
      </c>
      <c r="F77" s="130" t="s">
        <v>763</v>
      </c>
      <c r="G77" s="131">
        <v>2811465</v>
      </c>
      <c r="H77" s="128"/>
    </row>
    <row r="78" spans="1:8" ht="84.75" customHeight="1">
      <c r="A78" s="121" t="s">
        <v>770</v>
      </c>
      <c r="B78" s="9" t="s">
        <v>105</v>
      </c>
      <c r="C78" s="129" t="s">
        <v>17</v>
      </c>
      <c r="D78" s="13" t="s">
        <v>81</v>
      </c>
      <c r="E78" s="10" t="s">
        <v>690</v>
      </c>
      <c r="F78" s="130" t="s">
        <v>763</v>
      </c>
      <c r="G78" s="131">
        <v>1019773</v>
      </c>
      <c r="H78" s="128"/>
    </row>
    <row r="79" spans="1:8" ht="84.75" customHeight="1">
      <c r="A79" s="121" t="s">
        <v>771</v>
      </c>
      <c r="B79" s="9" t="s">
        <v>105</v>
      </c>
      <c r="C79" s="129" t="s">
        <v>17</v>
      </c>
      <c r="D79" s="13" t="s">
        <v>81</v>
      </c>
      <c r="E79" s="10" t="s">
        <v>115</v>
      </c>
      <c r="F79" s="130" t="s">
        <v>1128</v>
      </c>
      <c r="G79" s="131">
        <v>3296006</v>
      </c>
      <c r="H79" s="128"/>
    </row>
    <row r="80" spans="1:8" ht="84.75" customHeight="1">
      <c r="A80" s="121" t="s">
        <v>772</v>
      </c>
      <c r="B80" s="9" t="s">
        <v>105</v>
      </c>
      <c r="C80" s="129" t="s">
        <v>17</v>
      </c>
      <c r="D80" s="13" t="s">
        <v>81</v>
      </c>
      <c r="E80" s="10" t="s">
        <v>695</v>
      </c>
      <c r="F80" s="130" t="s">
        <v>1122</v>
      </c>
      <c r="G80" s="131">
        <v>3747537</v>
      </c>
      <c r="H80" s="128"/>
    </row>
    <row r="81" spans="1:8" ht="84.75" customHeight="1">
      <c r="A81" s="121" t="s">
        <v>774</v>
      </c>
      <c r="B81" s="122" t="s">
        <v>105</v>
      </c>
      <c r="C81" s="123" t="s">
        <v>21</v>
      </c>
      <c r="D81" s="123" t="s">
        <v>75</v>
      </c>
      <c r="E81" s="125" t="s">
        <v>125</v>
      </c>
      <c r="F81" s="126" t="s">
        <v>134</v>
      </c>
      <c r="G81" s="131">
        <f>116625-300</f>
        <v>116325</v>
      </c>
      <c r="H81" s="132"/>
    </row>
    <row r="82" spans="1:8" ht="84.75" customHeight="1">
      <c r="A82" s="121" t="s">
        <v>775</v>
      </c>
      <c r="B82" s="122" t="s">
        <v>105</v>
      </c>
      <c r="C82" s="123" t="s">
        <v>21</v>
      </c>
      <c r="D82" s="124" t="s">
        <v>75</v>
      </c>
      <c r="E82" s="125" t="s">
        <v>126</v>
      </c>
      <c r="F82" s="126" t="s">
        <v>134</v>
      </c>
      <c r="G82" s="127">
        <v>111000</v>
      </c>
      <c r="H82" s="128"/>
    </row>
    <row r="83" spans="1:8" ht="84.75" customHeight="1">
      <c r="A83" s="121" t="s">
        <v>776</v>
      </c>
      <c r="B83" s="122" t="s">
        <v>105</v>
      </c>
      <c r="C83" s="123" t="s">
        <v>21</v>
      </c>
      <c r="D83" s="124" t="s">
        <v>75</v>
      </c>
      <c r="E83" s="125" t="s">
        <v>262</v>
      </c>
      <c r="F83" s="126" t="s">
        <v>176</v>
      </c>
      <c r="G83" s="127">
        <v>251580</v>
      </c>
      <c r="H83" s="128"/>
    </row>
    <row r="84" spans="1:8" ht="84.75" customHeight="1">
      <c r="A84" s="121" t="s">
        <v>777</v>
      </c>
      <c r="B84" s="122" t="s">
        <v>105</v>
      </c>
      <c r="C84" s="123" t="s">
        <v>21</v>
      </c>
      <c r="D84" s="124" t="s">
        <v>75</v>
      </c>
      <c r="E84" s="125" t="s">
        <v>267</v>
      </c>
      <c r="F84" s="133" t="s">
        <v>268</v>
      </c>
      <c r="G84" s="127">
        <v>604300</v>
      </c>
      <c r="H84" s="128"/>
    </row>
    <row r="85" spans="1:8" ht="84.75" customHeight="1">
      <c r="A85" s="121" t="s">
        <v>778</v>
      </c>
      <c r="B85" s="122" t="s">
        <v>105</v>
      </c>
      <c r="C85" s="123" t="s">
        <v>21</v>
      </c>
      <c r="D85" s="124" t="s">
        <v>75</v>
      </c>
      <c r="E85" s="125" t="s">
        <v>270</v>
      </c>
      <c r="F85" s="126" t="s">
        <v>613</v>
      </c>
      <c r="G85" s="127">
        <v>226700</v>
      </c>
      <c r="H85" s="128"/>
    </row>
    <row r="86" spans="1:8" ht="84.75" customHeight="1">
      <c r="A86" s="121" t="s">
        <v>779</v>
      </c>
      <c r="B86" s="122" t="s">
        <v>105</v>
      </c>
      <c r="C86" s="123" t="s">
        <v>21</v>
      </c>
      <c r="D86" s="124" t="s">
        <v>75</v>
      </c>
      <c r="E86" s="125" t="s">
        <v>609</v>
      </c>
      <c r="F86" s="126" t="s">
        <v>565</v>
      </c>
      <c r="G86" s="127">
        <v>259876</v>
      </c>
      <c r="H86" s="128"/>
    </row>
    <row r="87" spans="1:8" ht="84.75" customHeight="1">
      <c r="A87" s="121" t="s">
        <v>780</v>
      </c>
      <c r="B87" s="122" t="s">
        <v>105</v>
      </c>
      <c r="C87" s="123" t="s">
        <v>21</v>
      </c>
      <c r="D87" s="124" t="s">
        <v>75</v>
      </c>
      <c r="E87" s="125" t="s">
        <v>610</v>
      </c>
      <c r="F87" s="126" t="s">
        <v>335</v>
      </c>
      <c r="G87" s="127">
        <v>285638</v>
      </c>
      <c r="H87" s="128"/>
    </row>
    <row r="88" spans="1:8" ht="84.75" customHeight="1">
      <c r="A88" s="121" t="s">
        <v>782</v>
      </c>
      <c r="B88" s="9" t="s">
        <v>105</v>
      </c>
      <c r="C88" s="129" t="s">
        <v>21</v>
      </c>
      <c r="D88" s="13" t="s">
        <v>75</v>
      </c>
      <c r="E88" s="10" t="s">
        <v>614</v>
      </c>
      <c r="F88" s="130" t="s">
        <v>773</v>
      </c>
      <c r="G88" s="131">
        <v>464160</v>
      </c>
      <c r="H88" s="128"/>
    </row>
    <row r="89" spans="1:8" ht="84.75" customHeight="1">
      <c r="A89" s="121" t="s">
        <v>783</v>
      </c>
      <c r="B89" s="9" t="s">
        <v>105</v>
      </c>
      <c r="C89" s="129" t="s">
        <v>21</v>
      </c>
      <c r="D89" s="13" t="s">
        <v>75</v>
      </c>
      <c r="E89" s="10" t="s">
        <v>688</v>
      </c>
      <c r="F89" s="130" t="s">
        <v>666</v>
      </c>
      <c r="G89" s="131">
        <v>377850</v>
      </c>
      <c r="H89" s="128"/>
    </row>
    <row r="90" spans="1:8" ht="84.75" customHeight="1">
      <c r="A90" s="121" t="s">
        <v>784</v>
      </c>
      <c r="B90" s="9" t="s">
        <v>105</v>
      </c>
      <c r="C90" s="129" t="s">
        <v>21</v>
      </c>
      <c r="D90" s="13" t="s">
        <v>75</v>
      </c>
      <c r="E90" s="10" t="s">
        <v>690</v>
      </c>
      <c r="F90" s="130" t="s">
        <v>666</v>
      </c>
      <c r="G90" s="131">
        <v>155050</v>
      </c>
      <c r="H90" s="128"/>
    </row>
    <row r="91" spans="1:8" ht="84.75" customHeight="1">
      <c r="A91" s="121" t="s">
        <v>785</v>
      </c>
      <c r="B91" s="9" t="s">
        <v>105</v>
      </c>
      <c r="C91" s="129" t="s">
        <v>21</v>
      </c>
      <c r="D91" s="13" t="s">
        <v>75</v>
      </c>
      <c r="E91" s="10" t="s">
        <v>692</v>
      </c>
      <c r="F91" s="130" t="s">
        <v>720</v>
      </c>
      <c r="G91" s="131">
        <v>503088</v>
      </c>
      <c r="H91" s="128"/>
    </row>
    <row r="92" spans="1:8" ht="84.75" customHeight="1">
      <c r="A92" s="121" t="s">
        <v>786</v>
      </c>
      <c r="B92" s="9" t="s">
        <v>105</v>
      </c>
      <c r="C92" s="129" t="s">
        <v>21</v>
      </c>
      <c r="D92" s="13" t="s">
        <v>75</v>
      </c>
      <c r="E92" s="10" t="s">
        <v>695</v>
      </c>
      <c r="F92" s="130" t="s">
        <v>1206</v>
      </c>
      <c r="G92" s="131">
        <v>574283</v>
      </c>
      <c r="H92" s="128"/>
    </row>
    <row r="93" spans="1:8" ht="84.75" customHeight="1">
      <c r="A93" s="121" t="s">
        <v>787</v>
      </c>
      <c r="B93" s="9" t="s">
        <v>105</v>
      </c>
      <c r="C93" s="129" t="s">
        <v>21</v>
      </c>
      <c r="D93" s="13" t="s">
        <v>75</v>
      </c>
      <c r="E93" s="10" t="s">
        <v>1188</v>
      </c>
      <c r="F93" s="130" t="s">
        <v>1203</v>
      </c>
      <c r="G93" s="131">
        <v>54878</v>
      </c>
      <c r="H93" s="128"/>
    </row>
    <row r="94" spans="1:8" ht="84.75" customHeight="1">
      <c r="A94" s="121" t="s">
        <v>788</v>
      </c>
      <c r="B94" s="9" t="s">
        <v>105</v>
      </c>
      <c r="C94" s="129" t="s">
        <v>21</v>
      </c>
      <c r="D94" s="13" t="s">
        <v>75</v>
      </c>
      <c r="E94" s="10" t="s">
        <v>1189</v>
      </c>
      <c r="F94" s="130" t="s">
        <v>1203</v>
      </c>
      <c r="G94" s="131">
        <v>199905</v>
      </c>
      <c r="H94" s="128"/>
    </row>
    <row r="95" spans="1:8" ht="84.75" customHeight="1">
      <c r="A95" s="121" t="s">
        <v>789</v>
      </c>
      <c r="B95" s="9" t="s">
        <v>105</v>
      </c>
      <c r="C95" s="129" t="s">
        <v>21</v>
      </c>
      <c r="D95" s="13" t="s">
        <v>75</v>
      </c>
      <c r="E95" s="10" t="s">
        <v>1186</v>
      </c>
      <c r="F95" s="130" t="s">
        <v>1203</v>
      </c>
      <c r="G95" s="131">
        <v>105165</v>
      </c>
      <c r="H95" s="128"/>
    </row>
    <row r="96" spans="1:8" ht="84.75" customHeight="1">
      <c r="A96" s="121" t="s">
        <v>790</v>
      </c>
      <c r="B96" s="122" t="s">
        <v>105</v>
      </c>
      <c r="C96" s="123" t="s">
        <v>35</v>
      </c>
      <c r="D96" s="124" t="s">
        <v>87</v>
      </c>
      <c r="E96" s="125" t="s">
        <v>262</v>
      </c>
      <c r="F96" s="126" t="s">
        <v>269</v>
      </c>
      <c r="G96" s="127">
        <v>324300</v>
      </c>
      <c r="H96" s="128"/>
    </row>
    <row r="97" spans="1:8" ht="84.75" customHeight="1">
      <c r="A97" s="121" t="s">
        <v>791</v>
      </c>
      <c r="B97" s="122" t="s">
        <v>105</v>
      </c>
      <c r="C97" s="123" t="s">
        <v>35</v>
      </c>
      <c r="D97" s="124" t="s">
        <v>87</v>
      </c>
      <c r="E97" s="125" t="s">
        <v>267</v>
      </c>
      <c r="F97" s="126" t="s">
        <v>401</v>
      </c>
      <c r="G97" s="127">
        <v>856400</v>
      </c>
      <c r="H97" s="128"/>
    </row>
    <row r="98" spans="1:8" ht="84.75" customHeight="1">
      <c r="A98" s="121" t="s">
        <v>792</v>
      </c>
      <c r="B98" s="122" t="s">
        <v>105</v>
      </c>
      <c r="C98" s="123" t="s">
        <v>35</v>
      </c>
      <c r="D98" s="124" t="s">
        <v>87</v>
      </c>
      <c r="E98" s="125" t="s">
        <v>270</v>
      </c>
      <c r="F98" s="126" t="s">
        <v>352</v>
      </c>
      <c r="G98" s="127">
        <v>413100</v>
      </c>
      <c r="H98" s="128"/>
    </row>
    <row r="99" spans="1:8" ht="84.75" customHeight="1">
      <c r="A99" s="121" t="s">
        <v>793</v>
      </c>
      <c r="B99" s="9" t="s">
        <v>105</v>
      </c>
      <c r="C99" s="129" t="s">
        <v>35</v>
      </c>
      <c r="D99" s="13" t="s">
        <v>87</v>
      </c>
      <c r="E99" s="10" t="s">
        <v>609</v>
      </c>
      <c r="F99" s="130" t="s">
        <v>781</v>
      </c>
      <c r="G99" s="131">
        <v>367025</v>
      </c>
      <c r="H99" s="128"/>
    </row>
    <row r="100" spans="1:8" ht="84.75" customHeight="1">
      <c r="A100" s="121" t="s">
        <v>794</v>
      </c>
      <c r="B100" s="9" t="s">
        <v>105</v>
      </c>
      <c r="C100" s="129" t="s">
        <v>35</v>
      </c>
      <c r="D100" s="13" t="s">
        <v>87</v>
      </c>
      <c r="E100" s="10" t="s">
        <v>610</v>
      </c>
      <c r="F100" s="130" t="s">
        <v>781</v>
      </c>
      <c r="G100" s="131">
        <v>365400</v>
      </c>
      <c r="H100" s="128"/>
    </row>
    <row r="101" spans="1:8" ht="84.75" customHeight="1">
      <c r="A101" s="121" t="s">
        <v>796</v>
      </c>
      <c r="B101" s="9" t="s">
        <v>105</v>
      </c>
      <c r="C101" s="129" t="s">
        <v>35</v>
      </c>
      <c r="D101" s="13" t="s">
        <v>87</v>
      </c>
      <c r="E101" s="10" t="s">
        <v>614</v>
      </c>
      <c r="F101" s="130" t="s">
        <v>781</v>
      </c>
      <c r="G101" s="131">
        <v>594150</v>
      </c>
      <c r="H101" s="128"/>
    </row>
    <row r="102" spans="1:8" ht="84.75" customHeight="1">
      <c r="A102" s="121" t="s">
        <v>797</v>
      </c>
      <c r="B102" s="9" t="s">
        <v>105</v>
      </c>
      <c r="C102" s="129" t="s">
        <v>35</v>
      </c>
      <c r="D102" s="13" t="s">
        <v>87</v>
      </c>
      <c r="E102" s="10" t="s">
        <v>688</v>
      </c>
      <c r="F102" s="130" t="s">
        <v>763</v>
      </c>
      <c r="G102" s="131">
        <v>480375</v>
      </c>
      <c r="H102" s="128"/>
    </row>
    <row r="103" spans="1:8" ht="84.75" customHeight="1">
      <c r="A103" s="121" t="s">
        <v>798</v>
      </c>
      <c r="B103" s="9" t="s">
        <v>105</v>
      </c>
      <c r="C103" s="129" t="s">
        <v>35</v>
      </c>
      <c r="D103" s="13" t="s">
        <v>87</v>
      </c>
      <c r="E103" s="10" t="s">
        <v>690</v>
      </c>
      <c r="F103" s="130" t="s">
        <v>763</v>
      </c>
      <c r="G103" s="131">
        <v>231238</v>
      </c>
      <c r="H103" s="128"/>
    </row>
    <row r="104" spans="1:8" ht="84.75" customHeight="1">
      <c r="A104" s="121" t="s">
        <v>799</v>
      </c>
      <c r="B104" s="9" t="s">
        <v>105</v>
      </c>
      <c r="C104" s="129" t="s">
        <v>35</v>
      </c>
      <c r="D104" s="13" t="s">
        <v>87</v>
      </c>
      <c r="E104" s="10" t="s">
        <v>692</v>
      </c>
      <c r="F104" s="130" t="s">
        <v>1119</v>
      </c>
      <c r="G104" s="131">
        <v>701198</v>
      </c>
      <c r="H104" s="128"/>
    </row>
    <row r="105" spans="1:8" ht="84.75" customHeight="1">
      <c r="A105" s="121" t="s">
        <v>800</v>
      </c>
      <c r="B105" s="9" t="s">
        <v>105</v>
      </c>
      <c r="C105" s="129" t="s">
        <v>35</v>
      </c>
      <c r="D105" s="13" t="s">
        <v>87</v>
      </c>
      <c r="E105" s="10" t="s">
        <v>695</v>
      </c>
      <c r="F105" s="130" t="s">
        <v>1119</v>
      </c>
      <c r="G105" s="131">
        <v>940328</v>
      </c>
      <c r="H105" s="128"/>
    </row>
    <row r="106" spans="1:8" ht="84.75" customHeight="1">
      <c r="A106" s="121" t="s">
        <v>801</v>
      </c>
      <c r="B106" s="122" t="s">
        <v>105</v>
      </c>
      <c r="C106" s="123" t="s">
        <v>32</v>
      </c>
      <c r="D106" s="124" t="s">
        <v>72</v>
      </c>
      <c r="E106" s="125" t="s">
        <v>262</v>
      </c>
      <c r="F106" s="126" t="s">
        <v>191</v>
      </c>
      <c r="G106" s="127">
        <v>106500</v>
      </c>
      <c r="H106" s="128"/>
    </row>
    <row r="107" spans="1:8" ht="84.75" customHeight="1">
      <c r="A107" s="121" t="s">
        <v>802</v>
      </c>
      <c r="B107" s="122" t="s">
        <v>105</v>
      </c>
      <c r="C107" s="123" t="s">
        <v>32</v>
      </c>
      <c r="D107" s="124" t="s">
        <v>72</v>
      </c>
      <c r="E107" s="125" t="s">
        <v>267</v>
      </c>
      <c r="F107" s="126" t="s">
        <v>237</v>
      </c>
      <c r="G107" s="127">
        <v>429300</v>
      </c>
      <c r="H107" s="128"/>
    </row>
    <row r="108" spans="1:8" ht="84.75" customHeight="1">
      <c r="A108" s="121" t="s">
        <v>803</v>
      </c>
      <c r="B108" s="122" t="s">
        <v>105</v>
      </c>
      <c r="C108" s="123" t="s">
        <v>32</v>
      </c>
      <c r="D108" s="124" t="s">
        <v>72</v>
      </c>
      <c r="E108" s="125" t="s">
        <v>270</v>
      </c>
      <c r="F108" s="126" t="s">
        <v>266</v>
      </c>
      <c r="G108" s="127">
        <v>144600</v>
      </c>
      <c r="H108" s="128"/>
    </row>
    <row r="109" spans="1:8" ht="84.75" customHeight="1">
      <c r="A109" s="121" t="s">
        <v>804</v>
      </c>
      <c r="B109" s="122" t="s">
        <v>105</v>
      </c>
      <c r="C109" s="123" t="s">
        <v>32</v>
      </c>
      <c r="D109" s="124" t="s">
        <v>72</v>
      </c>
      <c r="E109" s="125" t="s">
        <v>609</v>
      </c>
      <c r="F109" s="126" t="s">
        <v>332</v>
      </c>
      <c r="G109" s="127">
        <v>151775</v>
      </c>
      <c r="H109" s="128"/>
    </row>
    <row r="110" spans="1:8" ht="84.75" customHeight="1">
      <c r="A110" s="121" t="s">
        <v>805</v>
      </c>
      <c r="B110" s="122" t="s">
        <v>105</v>
      </c>
      <c r="C110" s="123" t="s">
        <v>32</v>
      </c>
      <c r="D110" s="124" t="s">
        <v>72</v>
      </c>
      <c r="E110" s="125" t="s">
        <v>610</v>
      </c>
      <c r="F110" s="126" t="s">
        <v>324</v>
      </c>
      <c r="G110" s="127">
        <v>165675</v>
      </c>
      <c r="H110" s="128"/>
    </row>
    <row r="111" spans="1:8" ht="84.75" customHeight="1">
      <c r="A111" s="121" t="s">
        <v>806</v>
      </c>
      <c r="B111" s="9" t="s">
        <v>105</v>
      </c>
      <c r="C111" s="129" t="s">
        <v>32</v>
      </c>
      <c r="D111" s="13" t="s">
        <v>72</v>
      </c>
      <c r="E111" s="10" t="s">
        <v>614</v>
      </c>
      <c r="F111" s="130" t="s">
        <v>606</v>
      </c>
      <c r="G111" s="131">
        <v>249150</v>
      </c>
      <c r="H111" s="23"/>
    </row>
    <row r="112" spans="1:8" ht="84.75" customHeight="1">
      <c r="A112" s="121" t="s">
        <v>807</v>
      </c>
      <c r="B112" s="9" t="s">
        <v>105</v>
      </c>
      <c r="C112" s="129" t="s">
        <v>32</v>
      </c>
      <c r="D112" s="13" t="s">
        <v>72</v>
      </c>
      <c r="E112" s="10" t="s">
        <v>688</v>
      </c>
      <c r="F112" s="130" t="s">
        <v>646</v>
      </c>
      <c r="G112" s="131">
        <v>221588</v>
      </c>
      <c r="H112" s="128"/>
    </row>
    <row r="113" spans="1:8" ht="84.75" customHeight="1">
      <c r="A113" s="121" t="s">
        <v>808</v>
      </c>
      <c r="B113" s="9" t="s">
        <v>105</v>
      </c>
      <c r="C113" s="129" t="s">
        <v>32</v>
      </c>
      <c r="D113" s="13" t="s">
        <v>72</v>
      </c>
      <c r="E113" s="10" t="s">
        <v>690</v>
      </c>
      <c r="F113" s="130" t="s">
        <v>646</v>
      </c>
      <c r="G113" s="131">
        <v>97898</v>
      </c>
      <c r="H113" s="128"/>
    </row>
    <row r="114" spans="1:8" ht="84.75" customHeight="1">
      <c r="A114" s="121" t="s">
        <v>809</v>
      </c>
      <c r="B114" s="9" t="s">
        <v>105</v>
      </c>
      <c r="C114" s="129" t="s">
        <v>32</v>
      </c>
      <c r="D114" s="13" t="s">
        <v>72</v>
      </c>
      <c r="E114" s="10" t="s">
        <v>692</v>
      </c>
      <c r="F114" s="130" t="s">
        <v>795</v>
      </c>
      <c r="G114" s="131">
        <v>361806</v>
      </c>
      <c r="H114" s="128"/>
    </row>
    <row r="115" spans="1:8" ht="84.75" customHeight="1">
      <c r="A115" s="121" t="s">
        <v>810</v>
      </c>
      <c r="B115" s="9" t="s">
        <v>105</v>
      </c>
      <c r="C115" s="129" t="s">
        <v>32</v>
      </c>
      <c r="D115" s="13" t="s">
        <v>72</v>
      </c>
      <c r="E115" s="10" t="s">
        <v>695</v>
      </c>
      <c r="F115" s="130" t="s">
        <v>1131</v>
      </c>
      <c r="G115" s="131">
        <v>475512</v>
      </c>
      <c r="H115" s="128"/>
    </row>
    <row r="116" spans="1:8" ht="84.75" customHeight="1">
      <c r="A116" s="121" t="s">
        <v>811</v>
      </c>
      <c r="B116" s="9" t="s">
        <v>105</v>
      </c>
      <c r="C116" s="129" t="s">
        <v>32</v>
      </c>
      <c r="D116" s="13" t="s">
        <v>72</v>
      </c>
      <c r="E116" s="10" t="s">
        <v>1188</v>
      </c>
      <c r="F116" s="130" t="s">
        <v>1207</v>
      </c>
      <c r="G116" s="131">
        <v>33344</v>
      </c>
      <c r="H116" s="128"/>
    </row>
    <row r="117" spans="1:8" ht="84.75" customHeight="1">
      <c r="A117" s="121" t="s">
        <v>812</v>
      </c>
      <c r="B117" s="9" t="s">
        <v>105</v>
      </c>
      <c r="C117" s="129" t="s">
        <v>32</v>
      </c>
      <c r="D117" s="13" t="s">
        <v>72</v>
      </c>
      <c r="E117" s="10" t="s">
        <v>1189</v>
      </c>
      <c r="F117" s="130" t="s">
        <v>1207</v>
      </c>
      <c r="G117" s="131">
        <v>167160</v>
      </c>
      <c r="H117" s="128"/>
    </row>
    <row r="118" spans="1:8" ht="84.75" customHeight="1">
      <c r="A118" s="121" t="s">
        <v>813</v>
      </c>
      <c r="B118" s="9" t="s">
        <v>105</v>
      </c>
      <c r="C118" s="129" t="s">
        <v>32</v>
      </c>
      <c r="D118" s="13" t="s">
        <v>72</v>
      </c>
      <c r="E118" s="10" t="s">
        <v>1186</v>
      </c>
      <c r="F118" s="130" t="s">
        <v>1187</v>
      </c>
      <c r="G118" s="131">
        <v>88800</v>
      </c>
      <c r="H118" s="128"/>
    </row>
    <row r="119" spans="1:8" ht="84.75" customHeight="1">
      <c r="A119" s="121" t="s">
        <v>815</v>
      </c>
      <c r="B119" s="122" t="s">
        <v>105</v>
      </c>
      <c r="C119" s="123" t="s">
        <v>88</v>
      </c>
      <c r="D119" s="123" t="s">
        <v>89</v>
      </c>
      <c r="E119" s="125" t="s">
        <v>125</v>
      </c>
      <c r="F119" s="126" t="s">
        <v>271</v>
      </c>
      <c r="G119" s="127">
        <v>373680</v>
      </c>
      <c r="H119" s="128"/>
    </row>
    <row r="120" spans="1:8" ht="84.75" customHeight="1">
      <c r="A120" s="121" t="s">
        <v>816</v>
      </c>
      <c r="B120" s="122" t="s">
        <v>105</v>
      </c>
      <c r="C120" s="123" t="s">
        <v>88</v>
      </c>
      <c r="D120" s="124" t="s">
        <v>89</v>
      </c>
      <c r="E120" s="125" t="s">
        <v>126</v>
      </c>
      <c r="F120" s="126" t="s">
        <v>167</v>
      </c>
      <c r="G120" s="127">
        <v>357260</v>
      </c>
      <c r="H120" s="128"/>
    </row>
    <row r="121" spans="1:8" ht="84.75" customHeight="1">
      <c r="A121" s="121" t="s">
        <v>817</v>
      </c>
      <c r="B121" s="122" t="s">
        <v>105</v>
      </c>
      <c r="C121" s="123" t="s">
        <v>88</v>
      </c>
      <c r="D121" s="124" t="s">
        <v>89</v>
      </c>
      <c r="E121" s="125" t="s">
        <v>262</v>
      </c>
      <c r="F121" s="126" t="s">
        <v>191</v>
      </c>
      <c r="G121" s="127">
        <v>620000</v>
      </c>
      <c r="H121" s="128"/>
    </row>
    <row r="122" spans="1:8" ht="84.75" customHeight="1">
      <c r="A122" s="121" t="s">
        <v>818</v>
      </c>
      <c r="B122" s="122" t="s">
        <v>105</v>
      </c>
      <c r="C122" s="123" t="s">
        <v>88</v>
      </c>
      <c r="D122" s="124" t="s">
        <v>89</v>
      </c>
      <c r="E122" s="125" t="s">
        <v>267</v>
      </c>
      <c r="F122" s="126" t="s">
        <v>615</v>
      </c>
      <c r="G122" s="127">
        <v>1359300</v>
      </c>
      <c r="H122" s="128"/>
    </row>
    <row r="123" spans="1:8" ht="84.75" customHeight="1">
      <c r="A123" s="121" t="s">
        <v>819</v>
      </c>
      <c r="B123" s="122" t="s">
        <v>105</v>
      </c>
      <c r="C123" s="123" t="s">
        <v>88</v>
      </c>
      <c r="D123" s="124" t="s">
        <v>89</v>
      </c>
      <c r="E123" s="125" t="s">
        <v>270</v>
      </c>
      <c r="F123" s="126" t="s">
        <v>371</v>
      </c>
      <c r="G123" s="127">
        <v>573988</v>
      </c>
      <c r="H123" s="128"/>
    </row>
    <row r="124" spans="1:8" ht="84.75" customHeight="1">
      <c r="A124" s="121" t="s">
        <v>820</v>
      </c>
      <c r="B124" s="122" t="s">
        <v>105</v>
      </c>
      <c r="C124" s="123" t="s">
        <v>88</v>
      </c>
      <c r="D124" s="124" t="s">
        <v>89</v>
      </c>
      <c r="E124" s="125" t="s">
        <v>609</v>
      </c>
      <c r="F124" s="126" t="s">
        <v>611</v>
      </c>
      <c r="G124" s="127">
        <v>672885</v>
      </c>
      <c r="H124" s="128"/>
    </row>
    <row r="125" spans="1:8" ht="84.75" customHeight="1">
      <c r="A125" s="121" t="s">
        <v>821</v>
      </c>
      <c r="B125" s="122" t="s">
        <v>105</v>
      </c>
      <c r="C125" s="123" t="s">
        <v>88</v>
      </c>
      <c r="D125" s="124" t="s">
        <v>89</v>
      </c>
      <c r="E125" s="125" t="s">
        <v>610</v>
      </c>
      <c r="F125" s="126" t="s">
        <v>606</v>
      </c>
      <c r="G125" s="127">
        <v>625635</v>
      </c>
      <c r="H125" s="128"/>
    </row>
    <row r="126" spans="1:8" ht="84.75" customHeight="1">
      <c r="A126" s="121" t="s">
        <v>822</v>
      </c>
      <c r="B126" s="9" t="s">
        <v>105</v>
      </c>
      <c r="C126" s="129" t="s">
        <v>88</v>
      </c>
      <c r="D126" s="13" t="s">
        <v>89</v>
      </c>
      <c r="E126" s="10" t="s">
        <v>614</v>
      </c>
      <c r="F126" s="130" t="s">
        <v>758</v>
      </c>
      <c r="G126" s="131">
        <v>850725</v>
      </c>
      <c r="H126" s="128"/>
    </row>
    <row r="127" spans="1:8" ht="84.75" customHeight="1">
      <c r="A127" s="121" t="s">
        <v>823</v>
      </c>
      <c r="B127" s="9" t="s">
        <v>105</v>
      </c>
      <c r="C127" s="129" t="s">
        <v>88</v>
      </c>
      <c r="D127" s="13" t="s">
        <v>89</v>
      </c>
      <c r="E127" s="10" t="s">
        <v>688</v>
      </c>
      <c r="F127" s="130" t="s">
        <v>702</v>
      </c>
      <c r="G127" s="131">
        <v>732526</v>
      </c>
      <c r="H127" s="128"/>
    </row>
    <row r="128" spans="1:8" ht="84.75" customHeight="1">
      <c r="A128" s="121" t="s">
        <v>824</v>
      </c>
      <c r="B128" s="9" t="s">
        <v>105</v>
      </c>
      <c r="C128" s="129" t="s">
        <v>88</v>
      </c>
      <c r="D128" s="13" t="s">
        <v>89</v>
      </c>
      <c r="E128" s="10" t="s">
        <v>690</v>
      </c>
      <c r="F128" s="130" t="s">
        <v>702</v>
      </c>
      <c r="G128" s="131">
        <v>303062</v>
      </c>
      <c r="H128" s="128"/>
    </row>
    <row r="129" spans="1:8" ht="84.75" customHeight="1">
      <c r="A129" s="121" t="s">
        <v>825</v>
      </c>
      <c r="B129" s="9" t="s">
        <v>105</v>
      </c>
      <c r="C129" s="129" t="s">
        <v>88</v>
      </c>
      <c r="D129" s="13" t="s">
        <v>89</v>
      </c>
      <c r="E129" s="10" t="s">
        <v>692</v>
      </c>
      <c r="F129" s="130" t="s">
        <v>750</v>
      </c>
      <c r="G129" s="131">
        <v>980938</v>
      </c>
      <c r="H129" s="128"/>
    </row>
    <row r="130" spans="1:8" ht="84.75" customHeight="1">
      <c r="A130" s="121" t="s">
        <v>826</v>
      </c>
      <c r="B130" s="9" t="s">
        <v>105</v>
      </c>
      <c r="C130" s="129" t="s">
        <v>88</v>
      </c>
      <c r="D130" s="13" t="s">
        <v>89</v>
      </c>
      <c r="E130" s="10" t="s">
        <v>695</v>
      </c>
      <c r="F130" s="130" t="s">
        <v>1208</v>
      </c>
      <c r="G130" s="131">
        <v>1147606</v>
      </c>
      <c r="H130" s="128"/>
    </row>
    <row r="131" spans="1:8" ht="84.75" customHeight="1">
      <c r="A131" s="121" t="s">
        <v>827</v>
      </c>
      <c r="B131" s="9" t="s">
        <v>105</v>
      </c>
      <c r="C131" s="129" t="s">
        <v>88</v>
      </c>
      <c r="D131" s="13" t="s">
        <v>89</v>
      </c>
      <c r="E131" s="10" t="s">
        <v>1188</v>
      </c>
      <c r="F131" s="130" t="s">
        <v>1139</v>
      </c>
      <c r="G131" s="131">
        <v>88645</v>
      </c>
      <c r="H131" s="128"/>
    </row>
    <row r="132" spans="1:8" ht="84.75" customHeight="1">
      <c r="A132" s="121" t="s">
        <v>828</v>
      </c>
      <c r="B132" s="9" t="s">
        <v>105</v>
      </c>
      <c r="C132" s="129" t="s">
        <v>88</v>
      </c>
      <c r="D132" s="13" t="s">
        <v>89</v>
      </c>
      <c r="E132" s="10" t="s">
        <v>1189</v>
      </c>
      <c r="F132" s="130" t="s">
        <v>1139</v>
      </c>
      <c r="G132" s="131">
        <v>388935</v>
      </c>
      <c r="H132" s="128"/>
    </row>
    <row r="133" spans="1:8" ht="84.75" customHeight="1">
      <c r="A133" s="121" t="s">
        <v>829</v>
      </c>
      <c r="B133" s="9" t="s">
        <v>105</v>
      </c>
      <c r="C133" s="129" t="s">
        <v>88</v>
      </c>
      <c r="D133" s="13" t="s">
        <v>89</v>
      </c>
      <c r="E133" s="10" t="s">
        <v>1186</v>
      </c>
      <c r="F133" s="130" t="s">
        <v>1209</v>
      </c>
      <c r="G133" s="131">
        <v>206055</v>
      </c>
      <c r="H133" s="128"/>
    </row>
    <row r="134" spans="1:8" ht="84.75" customHeight="1">
      <c r="A134" s="121" t="s">
        <v>830</v>
      </c>
      <c r="B134" s="122" t="s">
        <v>105</v>
      </c>
      <c r="C134" s="123" t="s">
        <v>46</v>
      </c>
      <c r="D134" s="123" t="s">
        <v>73</v>
      </c>
      <c r="E134" s="125" t="s">
        <v>126</v>
      </c>
      <c r="F134" s="126" t="s">
        <v>272</v>
      </c>
      <c r="G134" s="131">
        <f>96620-1200</f>
        <v>95420</v>
      </c>
      <c r="H134" s="132"/>
    </row>
    <row r="135" spans="1:8" ht="84.75" customHeight="1">
      <c r="A135" s="121" t="s">
        <v>831</v>
      </c>
      <c r="B135" s="122" t="s">
        <v>105</v>
      </c>
      <c r="C135" s="123" t="s">
        <v>46</v>
      </c>
      <c r="D135" s="123" t="s">
        <v>73</v>
      </c>
      <c r="E135" s="125" t="s">
        <v>262</v>
      </c>
      <c r="F135" s="126" t="s">
        <v>537</v>
      </c>
      <c r="G135" s="127">
        <f>259700-1000</f>
        <v>258700</v>
      </c>
      <c r="H135" s="125" t="s">
        <v>1335</v>
      </c>
    </row>
    <row r="136" spans="1:8" ht="84.75" customHeight="1">
      <c r="A136" s="121" t="s">
        <v>832</v>
      </c>
      <c r="B136" s="9" t="s">
        <v>105</v>
      </c>
      <c r="C136" s="129" t="s">
        <v>46</v>
      </c>
      <c r="D136" s="129" t="s">
        <v>73</v>
      </c>
      <c r="E136" s="10" t="s">
        <v>267</v>
      </c>
      <c r="F136" s="130" t="s">
        <v>750</v>
      </c>
      <c r="G136" s="131">
        <v>631700</v>
      </c>
      <c r="H136" s="122"/>
    </row>
    <row r="137" spans="1:8" ht="84.75" customHeight="1">
      <c r="A137" s="121" t="s">
        <v>833</v>
      </c>
      <c r="B137" s="9" t="s">
        <v>105</v>
      </c>
      <c r="C137" s="129" t="s">
        <v>46</v>
      </c>
      <c r="D137" s="129" t="s">
        <v>73</v>
      </c>
      <c r="E137" s="10" t="s">
        <v>270</v>
      </c>
      <c r="F137" s="130" t="s">
        <v>750</v>
      </c>
      <c r="G137" s="131">
        <v>151000</v>
      </c>
      <c r="H137" s="128"/>
    </row>
    <row r="138" spans="1:8" ht="84.75" customHeight="1">
      <c r="A138" s="121" t="s">
        <v>834</v>
      </c>
      <c r="B138" s="9" t="s">
        <v>105</v>
      </c>
      <c r="C138" s="129" t="s">
        <v>46</v>
      </c>
      <c r="D138" s="129" t="s">
        <v>73</v>
      </c>
      <c r="E138" s="10" t="s">
        <v>609</v>
      </c>
      <c r="F138" s="130" t="s">
        <v>652</v>
      </c>
      <c r="G138" s="131">
        <v>219525</v>
      </c>
      <c r="H138" s="128"/>
    </row>
    <row r="139" spans="1:8" ht="84.75" customHeight="1">
      <c r="A139" s="121" t="s">
        <v>836</v>
      </c>
      <c r="B139" s="9" t="s">
        <v>105</v>
      </c>
      <c r="C139" s="129" t="s">
        <v>46</v>
      </c>
      <c r="D139" s="129" t="s">
        <v>73</v>
      </c>
      <c r="E139" s="10" t="s">
        <v>610</v>
      </c>
      <c r="F139" s="130" t="s">
        <v>652</v>
      </c>
      <c r="G139" s="131">
        <v>297600</v>
      </c>
      <c r="H139" s="128"/>
    </row>
    <row r="140" spans="1:8" ht="84.75" customHeight="1">
      <c r="A140" s="121" t="s">
        <v>837</v>
      </c>
      <c r="B140" s="9" t="s">
        <v>105</v>
      </c>
      <c r="C140" s="129" t="s">
        <v>46</v>
      </c>
      <c r="D140" s="129" t="s">
        <v>73</v>
      </c>
      <c r="E140" s="10" t="s">
        <v>614</v>
      </c>
      <c r="F140" s="130" t="s">
        <v>814</v>
      </c>
      <c r="G140" s="131">
        <v>416070</v>
      </c>
      <c r="H140" s="128"/>
    </row>
    <row r="141" spans="1:8" ht="84.75" customHeight="1">
      <c r="A141" s="121" t="s">
        <v>838</v>
      </c>
      <c r="B141" s="9" t="s">
        <v>105</v>
      </c>
      <c r="C141" s="129" t="s">
        <v>46</v>
      </c>
      <c r="D141" s="129" t="s">
        <v>73</v>
      </c>
      <c r="E141" s="10" t="s">
        <v>688</v>
      </c>
      <c r="F141" s="130" t="s">
        <v>1128</v>
      </c>
      <c r="G141" s="131">
        <v>323251</v>
      </c>
      <c r="H141" s="128"/>
    </row>
    <row r="142" spans="1:8" ht="84.75" customHeight="1">
      <c r="A142" s="121" t="s">
        <v>839</v>
      </c>
      <c r="B142" s="9" t="s">
        <v>105</v>
      </c>
      <c r="C142" s="129" t="s">
        <v>46</v>
      </c>
      <c r="D142" s="129" t="s">
        <v>73</v>
      </c>
      <c r="E142" s="10" t="s">
        <v>690</v>
      </c>
      <c r="F142" s="130" t="s">
        <v>1128</v>
      </c>
      <c r="G142" s="131">
        <v>126290</v>
      </c>
      <c r="H142" s="128"/>
    </row>
    <row r="143" spans="1:8" ht="84.75" customHeight="1">
      <c r="A143" s="121" t="s">
        <v>840</v>
      </c>
      <c r="B143" s="9" t="s">
        <v>105</v>
      </c>
      <c r="C143" s="129" t="s">
        <v>46</v>
      </c>
      <c r="D143" s="129" t="s">
        <v>73</v>
      </c>
      <c r="E143" s="10" t="s">
        <v>115</v>
      </c>
      <c r="F143" s="130" t="s">
        <v>1131</v>
      </c>
      <c r="G143" s="131">
        <v>387433</v>
      </c>
      <c r="H143" s="128"/>
    </row>
    <row r="144" spans="1:8" ht="84.75" customHeight="1">
      <c r="A144" s="121" t="s">
        <v>841</v>
      </c>
      <c r="B144" s="9" t="s">
        <v>105</v>
      </c>
      <c r="C144" s="129" t="s">
        <v>46</v>
      </c>
      <c r="D144" s="129" t="s">
        <v>73</v>
      </c>
      <c r="E144" s="10" t="s">
        <v>695</v>
      </c>
      <c r="F144" s="130" t="s">
        <v>1139</v>
      </c>
      <c r="G144" s="131">
        <v>533520</v>
      </c>
      <c r="H144" s="128"/>
    </row>
    <row r="145" spans="1:8" ht="84.75" customHeight="1">
      <c r="A145" s="121" t="s">
        <v>842</v>
      </c>
      <c r="B145" s="122" t="s">
        <v>105</v>
      </c>
      <c r="C145" s="123" t="s">
        <v>56</v>
      </c>
      <c r="D145" s="123" t="s">
        <v>90</v>
      </c>
      <c r="E145" s="125" t="s">
        <v>116</v>
      </c>
      <c r="F145" s="126" t="s">
        <v>131</v>
      </c>
      <c r="G145" s="127">
        <v>60340</v>
      </c>
      <c r="H145" s="128"/>
    </row>
    <row r="146" spans="1:8" ht="84.75" customHeight="1">
      <c r="A146" s="121" t="s">
        <v>843</v>
      </c>
      <c r="B146" s="122" t="s">
        <v>105</v>
      </c>
      <c r="C146" s="123" t="s">
        <v>56</v>
      </c>
      <c r="D146" s="123" t="s">
        <v>90</v>
      </c>
      <c r="E146" s="125" t="s">
        <v>124</v>
      </c>
      <c r="F146" s="126" t="s">
        <v>273</v>
      </c>
      <c r="G146" s="127">
        <v>60020</v>
      </c>
      <c r="H146" s="128"/>
    </row>
    <row r="147" spans="1:8" ht="84.75" customHeight="1">
      <c r="A147" s="121" t="s">
        <v>845</v>
      </c>
      <c r="B147" s="122" t="s">
        <v>105</v>
      </c>
      <c r="C147" s="123" t="s">
        <v>56</v>
      </c>
      <c r="D147" s="124" t="s">
        <v>90</v>
      </c>
      <c r="E147" s="125" t="s">
        <v>125</v>
      </c>
      <c r="F147" s="126" t="s">
        <v>273</v>
      </c>
      <c r="G147" s="127">
        <v>48360</v>
      </c>
      <c r="H147" s="128"/>
    </row>
    <row r="148" spans="1:8" ht="84.75" customHeight="1">
      <c r="A148" s="121" t="s">
        <v>846</v>
      </c>
      <c r="B148" s="122" t="s">
        <v>105</v>
      </c>
      <c r="C148" s="123" t="s">
        <v>56</v>
      </c>
      <c r="D148" s="124" t="s">
        <v>90</v>
      </c>
      <c r="E148" s="125" t="s">
        <v>126</v>
      </c>
      <c r="F148" s="126" t="s">
        <v>273</v>
      </c>
      <c r="G148" s="127">
        <v>53700</v>
      </c>
      <c r="H148" s="128"/>
    </row>
    <row r="149" spans="1:8" ht="84.75" customHeight="1">
      <c r="A149" s="121" t="s">
        <v>847</v>
      </c>
      <c r="B149" s="122" t="s">
        <v>105</v>
      </c>
      <c r="C149" s="123" t="s">
        <v>56</v>
      </c>
      <c r="D149" s="124" t="s">
        <v>90</v>
      </c>
      <c r="E149" s="125" t="s">
        <v>262</v>
      </c>
      <c r="F149" s="126" t="s">
        <v>176</v>
      </c>
      <c r="G149" s="127">
        <v>150000</v>
      </c>
      <c r="H149" s="128"/>
    </row>
    <row r="150" spans="1:8" ht="84.75" customHeight="1">
      <c r="A150" s="121" t="s">
        <v>848</v>
      </c>
      <c r="B150" s="122" t="s">
        <v>105</v>
      </c>
      <c r="C150" s="123" t="s">
        <v>56</v>
      </c>
      <c r="D150" s="124" t="s">
        <v>90</v>
      </c>
      <c r="E150" s="125" t="s">
        <v>267</v>
      </c>
      <c r="F150" s="126" t="s">
        <v>454</v>
      </c>
      <c r="G150" s="127">
        <v>457300</v>
      </c>
      <c r="H150" s="128"/>
    </row>
    <row r="151" spans="1:8" ht="84.75" customHeight="1">
      <c r="A151" s="121" t="s">
        <v>849</v>
      </c>
      <c r="B151" s="122" t="s">
        <v>105</v>
      </c>
      <c r="C151" s="123" t="s">
        <v>56</v>
      </c>
      <c r="D151" s="124" t="s">
        <v>90</v>
      </c>
      <c r="E151" s="125" t="s">
        <v>270</v>
      </c>
      <c r="F151" s="126" t="s">
        <v>537</v>
      </c>
      <c r="G151" s="127">
        <v>136200</v>
      </c>
      <c r="H151" s="128"/>
    </row>
    <row r="152" spans="1:8" ht="84.75" customHeight="1">
      <c r="A152" s="121" t="s">
        <v>850</v>
      </c>
      <c r="B152" s="9" t="s">
        <v>105</v>
      </c>
      <c r="C152" s="129" t="s">
        <v>56</v>
      </c>
      <c r="D152" s="13" t="s">
        <v>90</v>
      </c>
      <c r="E152" s="10" t="s">
        <v>609</v>
      </c>
      <c r="F152" s="130" t="s">
        <v>682</v>
      </c>
      <c r="G152" s="131">
        <v>191250</v>
      </c>
      <c r="H152" s="128"/>
    </row>
    <row r="153" spans="1:8" ht="84.75" customHeight="1">
      <c r="A153" s="121" t="s">
        <v>851</v>
      </c>
      <c r="B153" s="9" t="s">
        <v>105</v>
      </c>
      <c r="C153" s="129" t="s">
        <v>56</v>
      </c>
      <c r="D153" s="13" t="s">
        <v>90</v>
      </c>
      <c r="E153" s="10" t="s">
        <v>610</v>
      </c>
      <c r="F153" s="130" t="s">
        <v>682</v>
      </c>
      <c r="G153" s="131">
        <v>172183</v>
      </c>
      <c r="H153" s="128"/>
    </row>
    <row r="154" spans="1:8" ht="84.75" customHeight="1">
      <c r="A154" s="121" t="s">
        <v>852</v>
      </c>
      <c r="B154" s="9" t="s">
        <v>105</v>
      </c>
      <c r="C154" s="129" t="s">
        <v>56</v>
      </c>
      <c r="D154" s="13" t="s">
        <v>90</v>
      </c>
      <c r="E154" s="10" t="s">
        <v>614</v>
      </c>
      <c r="F154" s="130" t="s">
        <v>761</v>
      </c>
      <c r="G154" s="131">
        <v>265200</v>
      </c>
      <c r="H154" s="128"/>
    </row>
    <row r="155" spans="1:8" ht="84.75" customHeight="1">
      <c r="A155" s="121" t="s">
        <v>853</v>
      </c>
      <c r="B155" s="9" t="s">
        <v>105</v>
      </c>
      <c r="C155" s="129" t="s">
        <v>56</v>
      </c>
      <c r="D155" s="13" t="s">
        <v>90</v>
      </c>
      <c r="E155" s="10" t="s">
        <v>688</v>
      </c>
      <c r="F155" s="130" t="s">
        <v>814</v>
      </c>
      <c r="G155" s="131">
        <v>228825</v>
      </c>
      <c r="H155" s="128"/>
    </row>
    <row r="156" spans="1:8" ht="84.75" customHeight="1">
      <c r="A156" s="121" t="s">
        <v>854</v>
      </c>
      <c r="B156" s="9" t="s">
        <v>105</v>
      </c>
      <c r="C156" s="129" t="s">
        <v>56</v>
      </c>
      <c r="D156" s="13" t="s">
        <v>90</v>
      </c>
      <c r="E156" s="10" t="s">
        <v>690</v>
      </c>
      <c r="F156" s="130" t="s">
        <v>814</v>
      </c>
      <c r="G156" s="131">
        <v>101584</v>
      </c>
      <c r="H156" s="128"/>
    </row>
    <row r="157" spans="1:8" ht="84.75" customHeight="1">
      <c r="A157" s="121" t="s">
        <v>855</v>
      </c>
      <c r="B157" s="9" t="s">
        <v>105</v>
      </c>
      <c r="C157" s="129" t="s">
        <v>56</v>
      </c>
      <c r="D157" s="13" t="s">
        <v>90</v>
      </c>
      <c r="E157" s="10" t="s">
        <v>692</v>
      </c>
      <c r="F157" s="130" t="s">
        <v>814</v>
      </c>
      <c r="G157" s="131">
        <v>403298</v>
      </c>
      <c r="H157" s="128"/>
    </row>
    <row r="158" spans="1:8" ht="84.75" customHeight="1">
      <c r="A158" s="121" t="s">
        <v>856</v>
      </c>
      <c r="B158" s="9" t="s">
        <v>105</v>
      </c>
      <c r="C158" s="129" t="s">
        <v>56</v>
      </c>
      <c r="D158" s="13" t="s">
        <v>90</v>
      </c>
      <c r="E158" s="10" t="s">
        <v>695</v>
      </c>
      <c r="F158" s="130" t="s">
        <v>1210</v>
      </c>
      <c r="G158" s="131">
        <v>531429</v>
      </c>
      <c r="H158" s="128"/>
    </row>
    <row r="159" spans="1:8" ht="84.75" customHeight="1">
      <c r="A159" s="121" t="s">
        <v>857</v>
      </c>
      <c r="B159" s="122" t="s">
        <v>105</v>
      </c>
      <c r="C159" s="123" t="s">
        <v>91</v>
      </c>
      <c r="D159" s="123" t="s">
        <v>92</v>
      </c>
      <c r="E159" s="125" t="s">
        <v>115</v>
      </c>
      <c r="F159" s="126" t="s">
        <v>263</v>
      </c>
      <c r="G159" s="127">
        <v>39040</v>
      </c>
      <c r="H159" s="128"/>
    </row>
    <row r="160" spans="1:8" ht="84.75" customHeight="1">
      <c r="A160" s="121" t="s">
        <v>858</v>
      </c>
      <c r="B160" s="122" t="s">
        <v>105</v>
      </c>
      <c r="C160" s="123" t="s">
        <v>91</v>
      </c>
      <c r="D160" s="124" t="s">
        <v>92</v>
      </c>
      <c r="E160" s="125" t="s">
        <v>116</v>
      </c>
      <c r="F160" s="126" t="s">
        <v>263</v>
      </c>
      <c r="G160" s="127">
        <v>24940</v>
      </c>
      <c r="H160" s="128"/>
    </row>
    <row r="161" spans="1:8" ht="84.75" customHeight="1">
      <c r="A161" s="121" t="s">
        <v>859</v>
      </c>
      <c r="B161" s="122" t="s">
        <v>105</v>
      </c>
      <c r="C161" s="123" t="s">
        <v>91</v>
      </c>
      <c r="D161" s="123" t="s">
        <v>92</v>
      </c>
      <c r="E161" s="125" t="s">
        <v>124</v>
      </c>
      <c r="F161" s="126" t="s">
        <v>263</v>
      </c>
      <c r="G161" s="127">
        <v>25800</v>
      </c>
      <c r="H161" s="128"/>
    </row>
    <row r="162" spans="1:8" ht="84.75" customHeight="1">
      <c r="A162" s="121" t="s">
        <v>860</v>
      </c>
      <c r="B162" s="122" t="s">
        <v>105</v>
      </c>
      <c r="C162" s="123" t="s">
        <v>91</v>
      </c>
      <c r="D162" s="124" t="s">
        <v>92</v>
      </c>
      <c r="E162" s="125" t="s">
        <v>125</v>
      </c>
      <c r="F162" s="126" t="s">
        <v>167</v>
      </c>
      <c r="G162" s="131">
        <f>15600-600</f>
        <v>15000</v>
      </c>
      <c r="H162" s="132"/>
    </row>
    <row r="163" spans="1:8" ht="84.75" customHeight="1">
      <c r="A163" s="121" t="s">
        <v>861</v>
      </c>
      <c r="B163" s="122" t="s">
        <v>105</v>
      </c>
      <c r="C163" s="123" t="s">
        <v>91</v>
      </c>
      <c r="D163" s="124" t="s">
        <v>92</v>
      </c>
      <c r="E163" s="125" t="s">
        <v>126</v>
      </c>
      <c r="F163" s="126" t="s">
        <v>167</v>
      </c>
      <c r="G163" s="127">
        <v>18000</v>
      </c>
      <c r="H163" s="128"/>
    </row>
    <row r="164" spans="1:8" ht="84.75" customHeight="1">
      <c r="A164" s="121" t="s">
        <v>862</v>
      </c>
      <c r="B164" s="122" t="s">
        <v>105</v>
      </c>
      <c r="C164" s="123" t="s">
        <v>91</v>
      </c>
      <c r="D164" s="124" t="s">
        <v>92</v>
      </c>
      <c r="E164" s="125" t="s">
        <v>262</v>
      </c>
      <c r="F164" s="126" t="s">
        <v>213</v>
      </c>
      <c r="G164" s="131">
        <f>73800-700</f>
        <v>73100</v>
      </c>
      <c r="H164" s="132"/>
    </row>
    <row r="165" spans="1:8" ht="84.75" customHeight="1">
      <c r="A165" s="121" t="s">
        <v>863</v>
      </c>
      <c r="B165" s="9" t="s">
        <v>105</v>
      </c>
      <c r="C165" s="129" t="s">
        <v>91</v>
      </c>
      <c r="D165" s="13" t="s">
        <v>92</v>
      </c>
      <c r="E165" s="10" t="s">
        <v>267</v>
      </c>
      <c r="F165" s="130" t="s">
        <v>835</v>
      </c>
      <c r="G165" s="131">
        <v>196500</v>
      </c>
      <c r="H165" s="128"/>
    </row>
    <row r="166" spans="1:8" ht="84.75" customHeight="1">
      <c r="A166" s="121" t="s">
        <v>864</v>
      </c>
      <c r="B166" s="9" t="s">
        <v>105</v>
      </c>
      <c r="C166" s="129" t="s">
        <v>91</v>
      </c>
      <c r="D166" s="13" t="s">
        <v>92</v>
      </c>
      <c r="E166" s="10" t="s">
        <v>270</v>
      </c>
      <c r="F166" s="130" t="s">
        <v>835</v>
      </c>
      <c r="G166" s="131">
        <v>85600</v>
      </c>
      <c r="H166" s="128"/>
    </row>
    <row r="167" spans="1:8" ht="84.75" customHeight="1">
      <c r="A167" s="121" t="s">
        <v>865</v>
      </c>
      <c r="B167" s="9" t="s">
        <v>105</v>
      </c>
      <c r="C167" s="129" t="s">
        <v>91</v>
      </c>
      <c r="D167" s="13" t="s">
        <v>92</v>
      </c>
      <c r="E167" s="10" t="s">
        <v>609</v>
      </c>
      <c r="F167" s="130" t="s">
        <v>835</v>
      </c>
      <c r="G167" s="131">
        <v>101450</v>
      </c>
      <c r="H167" s="128"/>
    </row>
    <row r="168" spans="1:8" ht="84.75" customHeight="1">
      <c r="A168" s="121" t="s">
        <v>866</v>
      </c>
      <c r="B168" s="9" t="s">
        <v>105</v>
      </c>
      <c r="C168" s="129" t="s">
        <v>91</v>
      </c>
      <c r="D168" s="13" t="s">
        <v>92</v>
      </c>
      <c r="E168" s="10" t="s">
        <v>610</v>
      </c>
      <c r="F168" s="130" t="s">
        <v>1128</v>
      </c>
      <c r="G168" s="131">
        <v>117450</v>
      </c>
      <c r="H168" s="128"/>
    </row>
    <row r="169" spans="1:8" ht="84.75" customHeight="1">
      <c r="A169" s="121" t="s">
        <v>867</v>
      </c>
      <c r="B169" s="9" t="s">
        <v>105</v>
      </c>
      <c r="C169" s="129" t="s">
        <v>91</v>
      </c>
      <c r="D169" s="13" t="s">
        <v>92</v>
      </c>
      <c r="E169" s="10" t="s">
        <v>614</v>
      </c>
      <c r="F169" s="130" t="s">
        <v>1128</v>
      </c>
      <c r="G169" s="131">
        <v>165525</v>
      </c>
      <c r="H169" s="128"/>
    </row>
    <row r="170" spans="1:8" ht="84.75" customHeight="1">
      <c r="A170" s="121" t="s">
        <v>868</v>
      </c>
      <c r="B170" s="9" t="s">
        <v>105</v>
      </c>
      <c r="C170" s="129" t="s">
        <v>91</v>
      </c>
      <c r="D170" s="13" t="s">
        <v>92</v>
      </c>
      <c r="E170" s="10" t="s">
        <v>688</v>
      </c>
      <c r="F170" s="130" t="s">
        <v>1128</v>
      </c>
      <c r="G170" s="131">
        <v>134325</v>
      </c>
      <c r="H170" s="128"/>
    </row>
    <row r="171" spans="1:8" ht="84.75" customHeight="1">
      <c r="A171" s="121" t="s">
        <v>869</v>
      </c>
      <c r="B171" s="9" t="s">
        <v>105</v>
      </c>
      <c r="C171" s="129" t="s">
        <v>91</v>
      </c>
      <c r="D171" s="13" t="s">
        <v>92</v>
      </c>
      <c r="E171" s="10" t="s">
        <v>690</v>
      </c>
      <c r="F171" s="130" t="s">
        <v>1128</v>
      </c>
      <c r="G171" s="131">
        <v>59752</v>
      </c>
      <c r="H171" s="128"/>
    </row>
    <row r="172" spans="1:8" ht="84.75" customHeight="1">
      <c r="A172" s="121" t="s">
        <v>870</v>
      </c>
      <c r="B172" s="122" t="s">
        <v>105</v>
      </c>
      <c r="C172" s="123" t="s">
        <v>63</v>
      </c>
      <c r="D172" s="124" t="s">
        <v>74</v>
      </c>
      <c r="E172" s="125" t="s">
        <v>125</v>
      </c>
      <c r="F172" s="126" t="s">
        <v>169</v>
      </c>
      <c r="G172" s="127">
        <v>31875</v>
      </c>
      <c r="H172" s="128"/>
    </row>
    <row r="173" spans="1:8" ht="84.75" customHeight="1">
      <c r="A173" s="121" t="s">
        <v>871</v>
      </c>
      <c r="B173" s="122" t="s">
        <v>105</v>
      </c>
      <c r="C173" s="123" t="s">
        <v>63</v>
      </c>
      <c r="D173" s="124" t="s">
        <v>74</v>
      </c>
      <c r="E173" s="125" t="s">
        <v>126</v>
      </c>
      <c r="F173" s="126" t="s">
        <v>169</v>
      </c>
      <c r="G173" s="127">
        <v>48375</v>
      </c>
      <c r="H173" s="128"/>
    </row>
    <row r="174" spans="1:8" ht="84.75" customHeight="1">
      <c r="A174" s="121" t="s">
        <v>874</v>
      </c>
      <c r="B174" s="122" t="s">
        <v>105</v>
      </c>
      <c r="C174" s="123" t="s">
        <v>63</v>
      </c>
      <c r="D174" s="124" t="s">
        <v>74</v>
      </c>
      <c r="E174" s="125" t="s">
        <v>262</v>
      </c>
      <c r="F174" s="126" t="s">
        <v>347</v>
      </c>
      <c r="G174" s="127">
        <v>244763</v>
      </c>
      <c r="H174" s="128"/>
    </row>
    <row r="175" spans="1:8" ht="84.75" customHeight="1">
      <c r="A175" s="121" t="s">
        <v>875</v>
      </c>
      <c r="B175" s="122" t="s">
        <v>105</v>
      </c>
      <c r="C175" s="123" t="s">
        <v>63</v>
      </c>
      <c r="D175" s="124" t="s">
        <v>74</v>
      </c>
      <c r="E175" s="125" t="s">
        <v>267</v>
      </c>
      <c r="F175" s="126" t="s">
        <v>335</v>
      </c>
      <c r="G175" s="127">
        <v>461000</v>
      </c>
      <c r="H175" s="128"/>
    </row>
    <row r="176" spans="1:8" ht="84.75" customHeight="1">
      <c r="A176" s="121" t="s">
        <v>877</v>
      </c>
      <c r="B176" s="122" t="s">
        <v>105</v>
      </c>
      <c r="C176" s="123" t="s">
        <v>63</v>
      </c>
      <c r="D176" s="124" t="s">
        <v>74</v>
      </c>
      <c r="E176" s="125" t="s">
        <v>270</v>
      </c>
      <c r="F176" s="126" t="s">
        <v>611</v>
      </c>
      <c r="G176" s="127">
        <v>135355</v>
      </c>
      <c r="H176" s="128"/>
    </row>
    <row r="177" spans="1:8" ht="84.75" customHeight="1">
      <c r="A177" s="121" t="s">
        <v>878</v>
      </c>
      <c r="B177" s="9" t="s">
        <v>105</v>
      </c>
      <c r="C177" s="129" t="s">
        <v>63</v>
      </c>
      <c r="D177" s="13" t="s">
        <v>74</v>
      </c>
      <c r="E177" s="10" t="s">
        <v>609</v>
      </c>
      <c r="F177" s="130" t="s">
        <v>844</v>
      </c>
      <c r="G177" s="131">
        <v>224878</v>
      </c>
      <c r="H177" s="128"/>
    </row>
    <row r="178" spans="1:8" ht="84.75" customHeight="1">
      <c r="A178" s="121" t="s">
        <v>879</v>
      </c>
      <c r="B178" s="9" t="s">
        <v>105</v>
      </c>
      <c r="C178" s="129" t="s">
        <v>63</v>
      </c>
      <c r="D178" s="13" t="s">
        <v>74</v>
      </c>
      <c r="E178" s="10" t="s">
        <v>610</v>
      </c>
      <c r="F178" s="130" t="s">
        <v>844</v>
      </c>
      <c r="G178" s="131">
        <v>180300</v>
      </c>
      <c r="H178" s="128"/>
    </row>
    <row r="179" spans="1:8" ht="84.75" customHeight="1">
      <c r="A179" s="121" t="s">
        <v>880</v>
      </c>
      <c r="B179" s="9" t="s">
        <v>105</v>
      </c>
      <c r="C179" s="129" t="s">
        <v>63</v>
      </c>
      <c r="D179" s="13" t="s">
        <v>74</v>
      </c>
      <c r="E179" s="10" t="s">
        <v>614</v>
      </c>
      <c r="F179" s="130" t="s">
        <v>844</v>
      </c>
      <c r="G179" s="131">
        <v>283350</v>
      </c>
      <c r="H179" s="128"/>
    </row>
    <row r="180" spans="1:8" ht="84.75" customHeight="1">
      <c r="A180" s="121" t="s">
        <v>881</v>
      </c>
      <c r="B180" s="9" t="s">
        <v>105</v>
      </c>
      <c r="C180" s="129" t="s">
        <v>63</v>
      </c>
      <c r="D180" s="13" t="s">
        <v>74</v>
      </c>
      <c r="E180" s="10" t="s">
        <v>688</v>
      </c>
      <c r="F180" s="130" t="s">
        <v>1139</v>
      </c>
      <c r="G180" s="131">
        <v>234563</v>
      </c>
      <c r="H180" s="128"/>
    </row>
    <row r="181" spans="1:8" ht="84.75" customHeight="1">
      <c r="A181" s="121" t="s">
        <v>882</v>
      </c>
      <c r="B181" s="9" t="s">
        <v>105</v>
      </c>
      <c r="C181" s="129" t="s">
        <v>63</v>
      </c>
      <c r="D181" s="13" t="s">
        <v>74</v>
      </c>
      <c r="E181" s="10" t="s">
        <v>690</v>
      </c>
      <c r="F181" s="130" t="s">
        <v>1139</v>
      </c>
      <c r="G181" s="131">
        <v>106179</v>
      </c>
      <c r="H181" s="128"/>
    </row>
    <row r="182" spans="1:8" ht="84.75" customHeight="1">
      <c r="A182" s="121" t="s">
        <v>883</v>
      </c>
      <c r="B182" s="9" t="s">
        <v>105</v>
      </c>
      <c r="C182" s="129" t="s">
        <v>63</v>
      </c>
      <c r="D182" s="13" t="s">
        <v>74</v>
      </c>
      <c r="E182" s="10" t="s">
        <v>692</v>
      </c>
      <c r="F182" s="130" t="s">
        <v>1139</v>
      </c>
      <c r="G182" s="131">
        <v>329713</v>
      </c>
      <c r="H182" s="128"/>
    </row>
    <row r="183" spans="1:8" ht="84.75" customHeight="1">
      <c r="A183" s="121" t="s">
        <v>884</v>
      </c>
      <c r="B183" s="9" t="s">
        <v>105</v>
      </c>
      <c r="C183" s="129" t="s">
        <v>63</v>
      </c>
      <c r="D183" s="13" t="s">
        <v>74</v>
      </c>
      <c r="E183" s="10" t="s">
        <v>695</v>
      </c>
      <c r="F183" s="130" t="s">
        <v>1139</v>
      </c>
      <c r="G183" s="131">
        <v>406120</v>
      </c>
      <c r="H183" s="128"/>
    </row>
    <row r="184" spans="1:8" ht="84.75" customHeight="1">
      <c r="A184" s="121" t="s">
        <v>885</v>
      </c>
      <c r="B184" s="122" t="s">
        <v>105</v>
      </c>
      <c r="C184" s="123" t="s">
        <v>39</v>
      </c>
      <c r="D184" s="124" t="s">
        <v>76</v>
      </c>
      <c r="E184" s="125" t="s">
        <v>262</v>
      </c>
      <c r="F184" s="126" t="s">
        <v>134</v>
      </c>
      <c r="G184" s="127">
        <v>49700</v>
      </c>
      <c r="H184" s="128"/>
    </row>
    <row r="185" spans="1:8" ht="84.75" customHeight="1">
      <c r="A185" s="121" t="s">
        <v>886</v>
      </c>
      <c r="B185" s="122" t="s">
        <v>105</v>
      </c>
      <c r="C185" s="123" t="s">
        <v>39</v>
      </c>
      <c r="D185" s="124" t="s">
        <v>76</v>
      </c>
      <c r="E185" s="125" t="s">
        <v>267</v>
      </c>
      <c r="F185" s="126" t="s">
        <v>269</v>
      </c>
      <c r="G185" s="127">
        <v>145300</v>
      </c>
      <c r="H185" s="128"/>
    </row>
    <row r="186" spans="1:8" ht="84.75" customHeight="1">
      <c r="A186" s="121" t="s">
        <v>887</v>
      </c>
      <c r="B186" s="122" t="s">
        <v>105</v>
      </c>
      <c r="C186" s="123" t="s">
        <v>39</v>
      </c>
      <c r="D186" s="124" t="s">
        <v>76</v>
      </c>
      <c r="E186" s="125" t="s">
        <v>270</v>
      </c>
      <c r="F186" s="126" t="s">
        <v>240</v>
      </c>
      <c r="G186" s="127">
        <v>53600</v>
      </c>
      <c r="H186" s="128"/>
    </row>
    <row r="187" spans="1:8" ht="84.75" customHeight="1">
      <c r="A187" s="121" t="s">
        <v>888</v>
      </c>
      <c r="B187" s="122" t="s">
        <v>105</v>
      </c>
      <c r="C187" s="123" t="s">
        <v>39</v>
      </c>
      <c r="D187" s="124" t="s">
        <v>76</v>
      </c>
      <c r="E187" s="125" t="s">
        <v>609</v>
      </c>
      <c r="F187" s="126" t="s">
        <v>616</v>
      </c>
      <c r="G187" s="127">
        <v>66600</v>
      </c>
      <c r="H187" s="128"/>
    </row>
    <row r="188" spans="1:8" ht="84.75" customHeight="1">
      <c r="A188" s="121" t="s">
        <v>889</v>
      </c>
      <c r="B188" s="122" t="s">
        <v>105</v>
      </c>
      <c r="C188" s="123" t="s">
        <v>39</v>
      </c>
      <c r="D188" s="124" t="s">
        <v>76</v>
      </c>
      <c r="E188" s="125" t="s">
        <v>610</v>
      </c>
      <c r="F188" s="126" t="s">
        <v>616</v>
      </c>
      <c r="G188" s="127">
        <v>38400</v>
      </c>
      <c r="H188" s="128"/>
    </row>
    <row r="189" spans="1:8" ht="84.75" customHeight="1">
      <c r="A189" s="121" t="s">
        <v>890</v>
      </c>
      <c r="B189" s="122" t="s">
        <v>105</v>
      </c>
      <c r="C189" s="123" t="s">
        <v>39</v>
      </c>
      <c r="D189" s="124" t="s">
        <v>76</v>
      </c>
      <c r="E189" s="125" t="s">
        <v>614</v>
      </c>
      <c r="F189" s="126" t="s">
        <v>571</v>
      </c>
      <c r="G189" s="127">
        <v>78600</v>
      </c>
      <c r="H189" s="128"/>
    </row>
    <row r="190" spans="1:8" ht="84.75" customHeight="1">
      <c r="A190" s="121" t="s">
        <v>891</v>
      </c>
      <c r="B190" s="9" t="s">
        <v>105</v>
      </c>
      <c r="C190" s="129" t="s">
        <v>39</v>
      </c>
      <c r="D190" s="13" t="s">
        <v>76</v>
      </c>
      <c r="E190" s="10" t="s">
        <v>688</v>
      </c>
      <c r="F190" s="130" t="s">
        <v>702</v>
      </c>
      <c r="G190" s="131">
        <v>96600</v>
      </c>
      <c r="H190" s="128"/>
    </row>
    <row r="191" spans="1:8" ht="84.75" customHeight="1">
      <c r="A191" s="121" t="s">
        <v>892</v>
      </c>
      <c r="B191" s="9" t="s">
        <v>105</v>
      </c>
      <c r="C191" s="129" t="s">
        <v>39</v>
      </c>
      <c r="D191" s="13" t="s">
        <v>76</v>
      </c>
      <c r="E191" s="10" t="s">
        <v>690</v>
      </c>
      <c r="F191" s="130" t="s">
        <v>702</v>
      </c>
      <c r="G191" s="131">
        <v>31650</v>
      </c>
      <c r="H191" s="128"/>
    </row>
    <row r="192" spans="1:8" ht="84.75" customHeight="1">
      <c r="A192" s="121" t="s">
        <v>893</v>
      </c>
      <c r="B192" s="9" t="s">
        <v>105</v>
      </c>
      <c r="C192" s="129" t="s">
        <v>39</v>
      </c>
      <c r="D192" s="13" t="s">
        <v>76</v>
      </c>
      <c r="E192" s="10" t="s">
        <v>692</v>
      </c>
      <c r="F192" s="130" t="s">
        <v>746</v>
      </c>
      <c r="G192" s="131">
        <v>95250</v>
      </c>
      <c r="H192" s="128"/>
    </row>
    <row r="193" spans="1:8" ht="84.75" customHeight="1">
      <c r="A193" s="121" t="s">
        <v>894</v>
      </c>
      <c r="B193" s="9" t="s">
        <v>105</v>
      </c>
      <c r="C193" s="129" t="s">
        <v>39</v>
      </c>
      <c r="D193" s="13" t="s">
        <v>76</v>
      </c>
      <c r="E193" s="10" t="s">
        <v>695</v>
      </c>
      <c r="F193" s="130" t="s">
        <v>1128</v>
      </c>
      <c r="G193" s="131">
        <v>152625</v>
      </c>
      <c r="H193" s="128"/>
    </row>
    <row r="194" spans="1:8" ht="84.75" customHeight="1">
      <c r="A194" s="121" t="s">
        <v>895</v>
      </c>
      <c r="B194" s="9" t="s">
        <v>105</v>
      </c>
      <c r="C194" s="129" t="s">
        <v>39</v>
      </c>
      <c r="D194" s="13" t="s">
        <v>76</v>
      </c>
      <c r="E194" s="10" t="s">
        <v>1188</v>
      </c>
      <c r="F194" s="130" t="s">
        <v>1131</v>
      </c>
      <c r="G194" s="131">
        <v>17400</v>
      </c>
      <c r="H194" s="128"/>
    </row>
    <row r="195" spans="1:8" ht="84.75" customHeight="1">
      <c r="A195" s="121" t="s">
        <v>896</v>
      </c>
      <c r="B195" s="9" t="s">
        <v>105</v>
      </c>
      <c r="C195" s="129" t="s">
        <v>39</v>
      </c>
      <c r="D195" s="13" t="s">
        <v>76</v>
      </c>
      <c r="E195" s="10" t="s">
        <v>1189</v>
      </c>
      <c r="F195" s="130" t="s">
        <v>1131</v>
      </c>
      <c r="G195" s="131">
        <v>47760</v>
      </c>
      <c r="H195" s="128"/>
    </row>
    <row r="196" spans="1:8" ht="84.75" customHeight="1">
      <c r="A196" s="121" t="s">
        <v>897</v>
      </c>
      <c r="B196" s="9" t="s">
        <v>105</v>
      </c>
      <c r="C196" s="129" t="s">
        <v>39</v>
      </c>
      <c r="D196" s="13" t="s">
        <v>76</v>
      </c>
      <c r="E196" s="10" t="s">
        <v>1186</v>
      </c>
      <c r="F196" s="130" t="s">
        <v>1187</v>
      </c>
      <c r="G196" s="131">
        <v>17640</v>
      </c>
      <c r="H196" s="128"/>
    </row>
    <row r="197" spans="1:8" ht="84.75" customHeight="1">
      <c r="A197" s="121" t="s">
        <v>898</v>
      </c>
      <c r="B197" s="122" t="s">
        <v>105</v>
      </c>
      <c r="C197" s="123" t="s">
        <v>93</v>
      </c>
      <c r="D197" s="124" t="s">
        <v>94</v>
      </c>
      <c r="E197" s="125" t="s">
        <v>126</v>
      </c>
      <c r="F197" s="126" t="s">
        <v>128</v>
      </c>
      <c r="G197" s="127">
        <v>90380</v>
      </c>
      <c r="H197" s="128"/>
    </row>
    <row r="198" spans="1:8" ht="84.75" customHeight="1">
      <c r="A198" s="121" t="s">
        <v>899</v>
      </c>
      <c r="B198" s="122" t="s">
        <v>105</v>
      </c>
      <c r="C198" s="123" t="s">
        <v>93</v>
      </c>
      <c r="D198" s="124" t="s">
        <v>94</v>
      </c>
      <c r="E198" s="125" t="s">
        <v>262</v>
      </c>
      <c r="F198" s="126" t="s">
        <v>240</v>
      </c>
      <c r="G198" s="127">
        <v>172705</v>
      </c>
      <c r="H198" s="128"/>
    </row>
    <row r="199" spans="1:8" ht="84.75" customHeight="1">
      <c r="A199" s="121" t="s">
        <v>900</v>
      </c>
      <c r="B199" s="122" t="s">
        <v>105</v>
      </c>
      <c r="C199" s="123" t="s">
        <v>93</v>
      </c>
      <c r="D199" s="124" t="s">
        <v>94</v>
      </c>
      <c r="E199" s="125" t="s">
        <v>267</v>
      </c>
      <c r="F199" s="126" t="s">
        <v>434</v>
      </c>
      <c r="G199" s="127">
        <v>402250</v>
      </c>
      <c r="H199" s="128"/>
    </row>
    <row r="200" spans="1:8" ht="84.75" customHeight="1">
      <c r="A200" s="121" t="s">
        <v>901</v>
      </c>
      <c r="B200" s="122" t="s">
        <v>105</v>
      </c>
      <c r="C200" s="123" t="s">
        <v>93</v>
      </c>
      <c r="D200" s="124" t="s">
        <v>94</v>
      </c>
      <c r="E200" s="125" t="s">
        <v>270</v>
      </c>
      <c r="F200" s="126" t="s">
        <v>611</v>
      </c>
      <c r="G200" s="127">
        <v>122200</v>
      </c>
      <c r="H200" s="128"/>
    </row>
    <row r="201" spans="1:8" ht="84.75" customHeight="1">
      <c r="A201" s="121" t="s">
        <v>903</v>
      </c>
      <c r="B201" s="122" t="s">
        <v>105</v>
      </c>
      <c r="C201" s="123" t="s">
        <v>93</v>
      </c>
      <c r="D201" s="124" t="s">
        <v>94</v>
      </c>
      <c r="E201" s="125" t="s">
        <v>609</v>
      </c>
      <c r="F201" s="126" t="s">
        <v>352</v>
      </c>
      <c r="G201" s="127">
        <v>161975</v>
      </c>
      <c r="H201" s="128"/>
    </row>
    <row r="202" spans="1:8" ht="84.75" customHeight="1">
      <c r="A202" s="121" t="s">
        <v>904</v>
      </c>
      <c r="B202" s="9" t="s">
        <v>105</v>
      </c>
      <c r="C202" s="129" t="s">
        <v>93</v>
      </c>
      <c r="D202" s="13" t="s">
        <v>94</v>
      </c>
      <c r="E202" s="10" t="s">
        <v>610</v>
      </c>
      <c r="F202" s="130" t="s">
        <v>654</v>
      </c>
      <c r="G202" s="131">
        <v>146235</v>
      </c>
      <c r="H202" s="125" t="s">
        <v>1336</v>
      </c>
    </row>
    <row r="203" spans="1:8" ht="84.75" customHeight="1">
      <c r="A203" s="121" t="s">
        <v>905</v>
      </c>
      <c r="B203" s="9" t="s">
        <v>105</v>
      </c>
      <c r="C203" s="129" t="s">
        <v>93</v>
      </c>
      <c r="D203" s="13" t="s">
        <v>94</v>
      </c>
      <c r="E203" s="10" t="s">
        <v>614</v>
      </c>
      <c r="F203" s="130" t="s">
        <v>702</v>
      </c>
      <c r="G203" s="131">
        <v>275930</v>
      </c>
      <c r="H203" s="125" t="s">
        <v>1337</v>
      </c>
    </row>
    <row r="204" spans="1:8" ht="84.75" customHeight="1">
      <c r="A204" s="121" t="s">
        <v>906</v>
      </c>
      <c r="B204" s="9" t="s">
        <v>105</v>
      </c>
      <c r="C204" s="129" t="s">
        <v>93</v>
      </c>
      <c r="D204" s="13" t="s">
        <v>94</v>
      </c>
      <c r="E204" s="10" t="s">
        <v>688</v>
      </c>
      <c r="F204" s="130" t="s">
        <v>750</v>
      </c>
      <c r="G204" s="131">
        <v>219826</v>
      </c>
      <c r="H204" s="128"/>
    </row>
    <row r="205" spans="1:8" ht="84.75" customHeight="1">
      <c r="A205" s="121" t="s">
        <v>907</v>
      </c>
      <c r="B205" s="9" t="s">
        <v>105</v>
      </c>
      <c r="C205" s="129" t="s">
        <v>93</v>
      </c>
      <c r="D205" s="13" t="s">
        <v>94</v>
      </c>
      <c r="E205" s="10" t="s">
        <v>690</v>
      </c>
      <c r="F205" s="130" t="s">
        <v>750</v>
      </c>
      <c r="G205" s="131">
        <v>73800</v>
      </c>
      <c r="H205" s="128"/>
    </row>
    <row r="206" spans="1:8" ht="84.75" customHeight="1">
      <c r="A206" s="121" t="s">
        <v>908</v>
      </c>
      <c r="B206" s="9" t="s">
        <v>105</v>
      </c>
      <c r="C206" s="129" t="s">
        <v>93</v>
      </c>
      <c r="D206" s="13" t="s">
        <v>94</v>
      </c>
      <c r="E206" s="10" t="s">
        <v>692</v>
      </c>
      <c r="F206" s="130" t="s">
        <v>1079</v>
      </c>
      <c r="G206" s="131">
        <v>201488</v>
      </c>
      <c r="H206" s="128"/>
    </row>
    <row r="207" spans="1:8" ht="84.75" customHeight="1">
      <c r="A207" s="121" t="s">
        <v>909</v>
      </c>
      <c r="B207" s="9" t="s">
        <v>105</v>
      </c>
      <c r="C207" s="129" t="s">
        <v>93</v>
      </c>
      <c r="D207" s="13" t="s">
        <v>94</v>
      </c>
      <c r="E207" s="10" t="s">
        <v>695</v>
      </c>
      <c r="F207" s="130" t="s">
        <v>1122</v>
      </c>
      <c r="G207" s="131">
        <v>259512</v>
      </c>
      <c r="H207" s="128"/>
    </row>
    <row r="208" spans="1:8" ht="84.75" customHeight="1">
      <c r="A208" s="121" t="s">
        <v>910</v>
      </c>
      <c r="B208" s="122" t="s">
        <v>105</v>
      </c>
      <c r="C208" s="123" t="s">
        <v>97</v>
      </c>
      <c r="D208" s="124" t="s">
        <v>98</v>
      </c>
      <c r="E208" s="125" t="s">
        <v>262</v>
      </c>
      <c r="F208" s="126" t="s">
        <v>273</v>
      </c>
      <c r="G208" s="127">
        <v>2400</v>
      </c>
      <c r="H208" s="128"/>
    </row>
    <row r="209" spans="1:8" ht="84.75" customHeight="1">
      <c r="A209" s="121" t="s">
        <v>911</v>
      </c>
      <c r="B209" s="122" t="s">
        <v>105</v>
      </c>
      <c r="C209" s="123" t="s">
        <v>97</v>
      </c>
      <c r="D209" s="124" t="s">
        <v>98</v>
      </c>
      <c r="E209" s="125" t="s">
        <v>267</v>
      </c>
      <c r="F209" s="126" t="s">
        <v>183</v>
      </c>
      <c r="G209" s="127">
        <v>10800</v>
      </c>
      <c r="H209" s="128"/>
    </row>
    <row r="210" spans="1:8" ht="84.75" customHeight="1">
      <c r="A210" s="121" t="s">
        <v>912</v>
      </c>
      <c r="B210" s="122" t="s">
        <v>105</v>
      </c>
      <c r="C210" s="123" t="s">
        <v>97</v>
      </c>
      <c r="D210" s="124" t="s">
        <v>98</v>
      </c>
      <c r="E210" s="125" t="s">
        <v>270</v>
      </c>
      <c r="F210" s="126" t="s">
        <v>268</v>
      </c>
      <c r="G210" s="127">
        <v>1800</v>
      </c>
      <c r="H210" s="128"/>
    </row>
    <row r="211" spans="1:8" ht="84.75" customHeight="1">
      <c r="A211" s="121" t="s">
        <v>913</v>
      </c>
      <c r="B211" s="122" t="s">
        <v>105</v>
      </c>
      <c r="C211" s="123" t="s">
        <v>97</v>
      </c>
      <c r="D211" s="124" t="s">
        <v>98</v>
      </c>
      <c r="E211" s="125" t="s">
        <v>609</v>
      </c>
      <c r="F211" s="126" t="s">
        <v>416</v>
      </c>
      <c r="G211" s="127">
        <v>600</v>
      </c>
      <c r="H211" s="128"/>
    </row>
    <row r="212" spans="1:8" ht="84.75" customHeight="1">
      <c r="A212" s="121" t="s">
        <v>1211</v>
      </c>
      <c r="B212" s="122" t="s">
        <v>105</v>
      </c>
      <c r="C212" s="123" t="s">
        <v>97</v>
      </c>
      <c r="D212" s="124" t="s">
        <v>98</v>
      </c>
      <c r="E212" s="125" t="s">
        <v>610</v>
      </c>
      <c r="F212" s="126" t="s">
        <v>612</v>
      </c>
      <c r="G212" s="127">
        <v>1800</v>
      </c>
      <c r="H212" s="128"/>
    </row>
    <row r="213" spans="1:8" ht="84.75" customHeight="1">
      <c r="A213" s="121" t="s">
        <v>1212</v>
      </c>
      <c r="B213" s="122" t="s">
        <v>105</v>
      </c>
      <c r="C213" s="123" t="s">
        <v>97</v>
      </c>
      <c r="D213" s="124" t="s">
        <v>98</v>
      </c>
      <c r="E213" s="125" t="s">
        <v>614</v>
      </c>
      <c r="F213" s="126" t="s">
        <v>617</v>
      </c>
      <c r="G213" s="127">
        <v>1200</v>
      </c>
      <c r="H213" s="128"/>
    </row>
    <row r="214" spans="1:8" ht="84.75" customHeight="1">
      <c r="A214" s="121" t="s">
        <v>1213</v>
      </c>
      <c r="B214" s="9" t="s">
        <v>105</v>
      </c>
      <c r="C214" s="129" t="s">
        <v>97</v>
      </c>
      <c r="D214" s="13" t="s">
        <v>98</v>
      </c>
      <c r="E214" s="10" t="s">
        <v>872</v>
      </c>
      <c r="F214" s="130" t="s">
        <v>873</v>
      </c>
      <c r="G214" s="131">
        <v>900</v>
      </c>
      <c r="H214" s="128"/>
    </row>
    <row r="215" spans="1:8" ht="84.75" customHeight="1">
      <c r="A215" s="121" t="s">
        <v>1214</v>
      </c>
      <c r="B215" s="9" t="s">
        <v>105</v>
      </c>
      <c r="C215" s="129" t="s">
        <v>97</v>
      </c>
      <c r="D215" s="13" t="s">
        <v>98</v>
      </c>
      <c r="E215" s="10" t="s">
        <v>692</v>
      </c>
      <c r="F215" s="130" t="s">
        <v>844</v>
      </c>
      <c r="G215" s="131">
        <v>900</v>
      </c>
      <c r="H215" s="128"/>
    </row>
    <row r="216" spans="1:8" ht="84.75" customHeight="1">
      <c r="A216" s="121" t="s">
        <v>1215</v>
      </c>
      <c r="B216" s="9" t="s">
        <v>105</v>
      </c>
      <c r="C216" s="129" t="s">
        <v>97</v>
      </c>
      <c r="D216" s="13" t="s">
        <v>98</v>
      </c>
      <c r="E216" s="10" t="s">
        <v>695</v>
      </c>
      <c r="F216" s="130" t="s">
        <v>876</v>
      </c>
      <c r="G216" s="131">
        <v>300</v>
      </c>
      <c r="H216" s="128"/>
    </row>
    <row r="217" spans="1:8" ht="84.75" customHeight="1">
      <c r="A217" s="121" t="s">
        <v>1216</v>
      </c>
      <c r="B217" s="9" t="s">
        <v>105</v>
      </c>
      <c r="C217" s="129" t="s">
        <v>97</v>
      </c>
      <c r="D217" s="13" t="s">
        <v>98</v>
      </c>
      <c r="E217" s="10" t="s">
        <v>1189</v>
      </c>
      <c r="F217" s="130" t="s">
        <v>1088</v>
      </c>
      <c r="G217" s="131">
        <v>480</v>
      </c>
      <c r="H217" s="128"/>
    </row>
    <row r="218" spans="1:8" ht="84.75" customHeight="1">
      <c r="A218" s="121" t="s">
        <v>1217</v>
      </c>
      <c r="B218" s="122" t="s">
        <v>105</v>
      </c>
      <c r="C218" s="123" t="s">
        <v>618</v>
      </c>
      <c r="D218" s="124" t="s">
        <v>619</v>
      </c>
      <c r="E218" s="125" t="s">
        <v>270</v>
      </c>
      <c r="F218" s="126" t="s">
        <v>387</v>
      </c>
      <c r="G218" s="127">
        <v>6000</v>
      </c>
      <c r="H218" s="128"/>
    </row>
    <row r="219" spans="1:8" ht="84.75" customHeight="1">
      <c r="A219" s="121" t="s">
        <v>1218</v>
      </c>
      <c r="B219" s="122" t="s">
        <v>105</v>
      </c>
      <c r="C219" s="123" t="s">
        <v>45</v>
      </c>
      <c r="D219" s="123" t="s">
        <v>82</v>
      </c>
      <c r="E219" s="125" t="s">
        <v>116</v>
      </c>
      <c r="F219" s="126" t="s">
        <v>185</v>
      </c>
      <c r="G219" s="127">
        <v>95720</v>
      </c>
      <c r="H219" s="128"/>
    </row>
    <row r="220" spans="1:8" ht="84.75" customHeight="1">
      <c r="A220" s="121" t="s">
        <v>1219</v>
      </c>
      <c r="B220" s="122" t="s">
        <v>105</v>
      </c>
      <c r="C220" s="123" t="s">
        <v>45</v>
      </c>
      <c r="D220" s="124" t="s">
        <v>82</v>
      </c>
      <c r="E220" s="125" t="s">
        <v>124</v>
      </c>
      <c r="F220" s="126" t="s">
        <v>265</v>
      </c>
      <c r="G220" s="127">
        <v>130820</v>
      </c>
      <c r="H220" s="128"/>
    </row>
    <row r="221" spans="1:8" ht="84.75" customHeight="1">
      <c r="A221" s="121" t="s">
        <v>1220</v>
      </c>
      <c r="B221" s="122" t="s">
        <v>105</v>
      </c>
      <c r="C221" s="123" t="s">
        <v>45</v>
      </c>
      <c r="D221" s="123" t="s">
        <v>82</v>
      </c>
      <c r="E221" s="125" t="s">
        <v>125</v>
      </c>
      <c r="F221" s="126" t="s">
        <v>237</v>
      </c>
      <c r="G221" s="127">
        <v>108300</v>
      </c>
      <c r="H221" s="128"/>
    </row>
    <row r="222" spans="1:8" ht="84.75" customHeight="1">
      <c r="A222" s="121" t="s">
        <v>1221</v>
      </c>
      <c r="B222" s="122" t="s">
        <v>105</v>
      </c>
      <c r="C222" s="123" t="s">
        <v>45</v>
      </c>
      <c r="D222" s="124" t="s">
        <v>82</v>
      </c>
      <c r="E222" s="125" t="s">
        <v>126</v>
      </c>
      <c r="F222" s="126" t="s">
        <v>237</v>
      </c>
      <c r="G222" s="127">
        <v>114820</v>
      </c>
      <c r="H222" s="128"/>
    </row>
    <row r="223" spans="1:8" ht="84.75" customHeight="1">
      <c r="A223" s="121" t="s">
        <v>1222</v>
      </c>
      <c r="B223" s="122" t="s">
        <v>105</v>
      </c>
      <c r="C223" s="123" t="s">
        <v>45</v>
      </c>
      <c r="D223" s="124" t="s">
        <v>82</v>
      </c>
      <c r="E223" s="125" t="s">
        <v>262</v>
      </c>
      <c r="F223" s="126" t="s">
        <v>488</v>
      </c>
      <c r="G223" s="127">
        <v>253020</v>
      </c>
      <c r="H223" s="128"/>
    </row>
    <row r="224" spans="1:8" ht="84.75" customHeight="1">
      <c r="A224" s="121" t="s">
        <v>1223</v>
      </c>
      <c r="B224" s="9" t="s">
        <v>105</v>
      </c>
      <c r="C224" s="129" t="s">
        <v>45</v>
      </c>
      <c r="D224" s="13" t="s">
        <v>82</v>
      </c>
      <c r="E224" s="10" t="s">
        <v>267</v>
      </c>
      <c r="F224" s="130" t="s">
        <v>702</v>
      </c>
      <c r="G224" s="131">
        <v>520000</v>
      </c>
      <c r="H224" s="128"/>
    </row>
    <row r="225" spans="1:8" ht="84.75" customHeight="1">
      <c r="A225" s="121" t="s">
        <v>1224</v>
      </c>
      <c r="B225" s="9" t="s">
        <v>105</v>
      </c>
      <c r="C225" s="129" t="s">
        <v>45</v>
      </c>
      <c r="D225" s="13" t="s">
        <v>82</v>
      </c>
      <c r="E225" s="10" t="s">
        <v>270</v>
      </c>
      <c r="F225" s="130" t="s">
        <v>702</v>
      </c>
      <c r="G225" s="131">
        <v>209600</v>
      </c>
      <c r="H225" s="128"/>
    </row>
    <row r="226" spans="1:8" ht="84.75" customHeight="1">
      <c r="A226" s="121" t="s">
        <v>1225</v>
      </c>
      <c r="B226" s="9" t="s">
        <v>105</v>
      </c>
      <c r="C226" s="129" t="s">
        <v>45</v>
      </c>
      <c r="D226" s="13" t="s">
        <v>82</v>
      </c>
      <c r="E226" s="10" t="s">
        <v>609</v>
      </c>
      <c r="F226" s="130" t="s">
        <v>750</v>
      </c>
      <c r="G226" s="131">
        <v>315300</v>
      </c>
      <c r="H226" s="128"/>
    </row>
    <row r="227" spans="1:8" ht="84.75" customHeight="1">
      <c r="A227" s="121" t="s">
        <v>1226</v>
      </c>
      <c r="B227" s="9" t="s">
        <v>105</v>
      </c>
      <c r="C227" s="129" t="s">
        <v>45</v>
      </c>
      <c r="D227" s="13" t="s">
        <v>82</v>
      </c>
      <c r="E227" s="10" t="s">
        <v>610</v>
      </c>
      <c r="F227" s="130" t="s">
        <v>746</v>
      </c>
      <c r="G227" s="131">
        <v>300600</v>
      </c>
      <c r="H227" s="128"/>
    </row>
    <row r="228" spans="1:8" ht="84.75" customHeight="1">
      <c r="A228" s="121" t="s">
        <v>1227</v>
      </c>
      <c r="B228" s="9" t="s">
        <v>105</v>
      </c>
      <c r="C228" s="129" t="s">
        <v>45</v>
      </c>
      <c r="D228" s="13" t="s">
        <v>82</v>
      </c>
      <c r="E228" s="10" t="s">
        <v>614</v>
      </c>
      <c r="F228" s="130" t="s">
        <v>746</v>
      </c>
      <c r="G228" s="131">
        <v>453000</v>
      </c>
      <c r="H228" s="128"/>
    </row>
    <row r="229" spans="1:8" ht="84.75" customHeight="1">
      <c r="A229" s="121" t="s">
        <v>1228</v>
      </c>
      <c r="B229" s="9" t="s">
        <v>105</v>
      </c>
      <c r="C229" s="129" t="s">
        <v>45</v>
      </c>
      <c r="D229" s="13" t="s">
        <v>82</v>
      </c>
      <c r="E229" s="10" t="s">
        <v>688</v>
      </c>
      <c r="F229" s="130" t="s">
        <v>750</v>
      </c>
      <c r="G229" s="131">
        <v>299333</v>
      </c>
      <c r="H229" s="128"/>
    </row>
    <row r="230" spans="1:8" ht="84.75" customHeight="1">
      <c r="A230" s="121" t="s">
        <v>1229</v>
      </c>
      <c r="B230" s="9" t="s">
        <v>105</v>
      </c>
      <c r="C230" s="129" t="s">
        <v>45</v>
      </c>
      <c r="D230" s="13" t="s">
        <v>82</v>
      </c>
      <c r="E230" s="10" t="s">
        <v>690</v>
      </c>
      <c r="F230" s="130" t="s">
        <v>750</v>
      </c>
      <c r="G230" s="131">
        <v>119756</v>
      </c>
      <c r="H230" s="128"/>
    </row>
    <row r="231" spans="1:8" ht="84.75" customHeight="1">
      <c r="A231" s="121" t="s">
        <v>1230</v>
      </c>
      <c r="B231" s="9" t="s">
        <v>105</v>
      </c>
      <c r="C231" s="129" t="s">
        <v>45</v>
      </c>
      <c r="D231" s="13" t="s">
        <v>82</v>
      </c>
      <c r="E231" s="10" t="s">
        <v>692</v>
      </c>
      <c r="F231" s="130" t="s">
        <v>814</v>
      </c>
      <c r="G231" s="131">
        <v>383300</v>
      </c>
      <c r="H231" s="128"/>
    </row>
    <row r="232" spans="1:8" ht="84.75" customHeight="1">
      <c r="A232" s="121" t="s">
        <v>1231</v>
      </c>
      <c r="B232" s="9" t="s">
        <v>105</v>
      </c>
      <c r="C232" s="129" t="s">
        <v>45</v>
      </c>
      <c r="D232" s="13" t="s">
        <v>82</v>
      </c>
      <c r="E232" s="10" t="s">
        <v>1232</v>
      </c>
      <c r="F232" s="130" t="s">
        <v>1079</v>
      </c>
      <c r="G232" s="131">
        <v>517538</v>
      </c>
      <c r="H232" s="128"/>
    </row>
    <row r="233" spans="1:8" ht="84.75" customHeight="1">
      <c r="A233" s="121" t="s">
        <v>1233</v>
      </c>
      <c r="B233" s="9" t="s">
        <v>105</v>
      </c>
      <c r="C233" s="129" t="s">
        <v>45</v>
      </c>
      <c r="D233" s="13" t="s">
        <v>82</v>
      </c>
      <c r="E233" s="10" t="s">
        <v>1189</v>
      </c>
      <c r="F233" s="130" t="s">
        <v>1117</v>
      </c>
      <c r="G233" s="131">
        <v>162210</v>
      </c>
      <c r="H233" s="128"/>
    </row>
    <row r="234" spans="1:8" ht="84.75" customHeight="1">
      <c r="A234" s="121" t="s">
        <v>1234</v>
      </c>
      <c r="B234" s="9" t="s">
        <v>105</v>
      </c>
      <c r="C234" s="129" t="s">
        <v>45</v>
      </c>
      <c r="D234" s="13" t="s">
        <v>82</v>
      </c>
      <c r="E234" s="10" t="s">
        <v>1186</v>
      </c>
      <c r="F234" s="130" t="s">
        <v>1117</v>
      </c>
      <c r="G234" s="131">
        <v>93885</v>
      </c>
      <c r="H234" s="128"/>
    </row>
    <row r="235" spans="1:8" ht="84.75" customHeight="1">
      <c r="A235" s="121" t="s">
        <v>1235</v>
      </c>
      <c r="B235" s="122" t="s">
        <v>105</v>
      </c>
      <c r="C235" s="123" t="s">
        <v>83</v>
      </c>
      <c r="D235" s="124" t="s">
        <v>84</v>
      </c>
      <c r="E235" s="125" t="s">
        <v>125</v>
      </c>
      <c r="F235" s="126" t="s">
        <v>274</v>
      </c>
      <c r="G235" s="127">
        <v>540080</v>
      </c>
      <c r="H235" s="128"/>
    </row>
    <row r="236" spans="1:8" ht="84.75" customHeight="1">
      <c r="A236" s="121" t="s">
        <v>1236</v>
      </c>
      <c r="B236" s="122" t="s">
        <v>105</v>
      </c>
      <c r="C236" s="123" t="s">
        <v>83</v>
      </c>
      <c r="D236" s="124" t="s">
        <v>84</v>
      </c>
      <c r="E236" s="125" t="s">
        <v>126</v>
      </c>
      <c r="F236" s="126" t="s">
        <v>273</v>
      </c>
      <c r="G236" s="127">
        <v>556860</v>
      </c>
      <c r="H236" s="128"/>
    </row>
    <row r="237" spans="1:8" ht="84.75" customHeight="1">
      <c r="A237" s="121" t="s">
        <v>1237</v>
      </c>
      <c r="B237" s="122" t="s">
        <v>105</v>
      </c>
      <c r="C237" s="123" t="s">
        <v>83</v>
      </c>
      <c r="D237" s="124" t="s">
        <v>84</v>
      </c>
      <c r="E237" s="125" t="s">
        <v>262</v>
      </c>
      <c r="F237" s="126" t="s">
        <v>247</v>
      </c>
      <c r="G237" s="127">
        <v>908644</v>
      </c>
      <c r="H237" s="128"/>
    </row>
    <row r="238" spans="1:8" ht="84.75" customHeight="1">
      <c r="A238" s="121" t="s">
        <v>1238</v>
      </c>
      <c r="B238" s="122" t="s">
        <v>105</v>
      </c>
      <c r="C238" s="123" t="s">
        <v>83</v>
      </c>
      <c r="D238" s="124" t="s">
        <v>84</v>
      </c>
      <c r="E238" s="125" t="s">
        <v>267</v>
      </c>
      <c r="F238" s="126" t="s">
        <v>416</v>
      </c>
      <c r="G238" s="127">
        <v>1278800</v>
      </c>
      <c r="H238" s="128"/>
    </row>
    <row r="239" spans="1:8" ht="84.75" customHeight="1">
      <c r="A239" s="121" t="s">
        <v>1239</v>
      </c>
      <c r="B239" s="122" t="s">
        <v>105</v>
      </c>
      <c r="C239" s="123" t="s">
        <v>83</v>
      </c>
      <c r="D239" s="124" t="s">
        <v>84</v>
      </c>
      <c r="E239" s="125" t="s">
        <v>270</v>
      </c>
      <c r="F239" s="126" t="s">
        <v>620</v>
      </c>
      <c r="G239" s="127">
        <v>737400</v>
      </c>
      <c r="H239" s="128"/>
    </row>
    <row r="240" spans="1:8" ht="84.75" customHeight="1">
      <c r="A240" s="121" t="s">
        <v>1240</v>
      </c>
      <c r="B240" s="122" t="s">
        <v>105</v>
      </c>
      <c r="C240" s="123" t="s">
        <v>83</v>
      </c>
      <c r="D240" s="124" t="s">
        <v>84</v>
      </c>
      <c r="E240" s="125" t="s">
        <v>609</v>
      </c>
      <c r="F240" s="126" t="s">
        <v>621</v>
      </c>
      <c r="G240" s="127">
        <v>701440</v>
      </c>
      <c r="H240" s="128"/>
    </row>
    <row r="241" spans="1:8" ht="84.75" customHeight="1">
      <c r="A241" s="121" t="s">
        <v>1241</v>
      </c>
      <c r="B241" s="9" t="s">
        <v>105</v>
      </c>
      <c r="C241" s="129" t="s">
        <v>83</v>
      </c>
      <c r="D241" s="13" t="s">
        <v>84</v>
      </c>
      <c r="E241" s="10" t="s">
        <v>610</v>
      </c>
      <c r="F241" s="130" t="s">
        <v>582</v>
      </c>
      <c r="G241" s="131">
        <v>879535</v>
      </c>
      <c r="H241" s="23"/>
    </row>
    <row r="242" spans="1:8" ht="84.75" customHeight="1">
      <c r="A242" s="121" t="s">
        <v>1242</v>
      </c>
      <c r="B242" s="9" t="s">
        <v>105</v>
      </c>
      <c r="C242" s="129" t="s">
        <v>83</v>
      </c>
      <c r="D242" s="13" t="s">
        <v>84</v>
      </c>
      <c r="E242" s="10" t="s">
        <v>614</v>
      </c>
      <c r="F242" s="130" t="s">
        <v>686</v>
      </c>
      <c r="G242" s="131">
        <v>1282840</v>
      </c>
      <c r="H242" s="128"/>
    </row>
    <row r="243" spans="1:8" ht="84.75" customHeight="1">
      <c r="A243" s="121" t="s">
        <v>1243</v>
      </c>
      <c r="B243" s="9" t="s">
        <v>105</v>
      </c>
      <c r="C243" s="129" t="s">
        <v>83</v>
      </c>
      <c r="D243" s="13" t="s">
        <v>84</v>
      </c>
      <c r="E243" s="10" t="s">
        <v>688</v>
      </c>
      <c r="F243" s="130" t="s">
        <v>746</v>
      </c>
      <c r="G243" s="131">
        <v>929475</v>
      </c>
      <c r="H243" s="128"/>
    </row>
    <row r="244" spans="1:8" ht="84.75" customHeight="1">
      <c r="A244" s="121" t="s">
        <v>1244</v>
      </c>
      <c r="B244" s="9" t="s">
        <v>105</v>
      </c>
      <c r="C244" s="129" t="s">
        <v>83</v>
      </c>
      <c r="D244" s="13" t="s">
        <v>84</v>
      </c>
      <c r="E244" s="10" t="s">
        <v>690</v>
      </c>
      <c r="F244" s="130" t="s">
        <v>746</v>
      </c>
      <c r="G244" s="131">
        <v>368620</v>
      </c>
      <c r="H244" s="128"/>
    </row>
    <row r="245" spans="1:8" ht="84.75" customHeight="1">
      <c r="A245" s="121" t="s">
        <v>1245</v>
      </c>
      <c r="B245" s="9" t="s">
        <v>105</v>
      </c>
      <c r="C245" s="129" t="s">
        <v>83</v>
      </c>
      <c r="D245" s="13" t="s">
        <v>84</v>
      </c>
      <c r="E245" s="10" t="s">
        <v>692</v>
      </c>
      <c r="F245" s="130" t="s">
        <v>902</v>
      </c>
      <c r="G245" s="131">
        <v>1157002</v>
      </c>
      <c r="H245" s="128"/>
    </row>
    <row r="246" spans="1:8" ht="84.75" customHeight="1">
      <c r="A246" s="121" t="s">
        <v>1246</v>
      </c>
      <c r="B246" s="9" t="s">
        <v>105</v>
      </c>
      <c r="C246" s="129" t="s">
        <v>83</v>
      </c>
      <c r="D246" s="13" t="s">
        <v>84</v>
      </c>
      <c r="E246" s="10" t="s">
        <v>1188</v>
      </c>
      <c r="F246" s="130" t="s">
        <v>1115</v>
      </c>
      <c r="G246" s="131">
        <v>112130</v>
      </c>
      <c r="H246" s="128"/>
    </row>
    <row r="247" spans="1:8" ht="84.75" customHeight="1">
      <c r="A247" s="121" t="s">
        <v>1247</v>
      </c>
      <c r="B247" s="9" t="s">
        <v>105</v>
      </c>
      <c r="C247" s="129" t="s">
        <v>83</v>
      </c>
      <c r="D247" s="13" t="s">
        <v>84</v>
      </c>
      <c r="E247" s="10" t="s">
        <v>1189</v>
      </c>
      <c r="F247" s="130" t="s">
        <v>1115</v>
      </c>
      <c r="G247" s="131">
        <v>534255</v>
      </c>
      <c r="H247" s="128"/>
    </row>
    <row r="248" spans="1:8" ht="84.75" customHeight="1">
      <c r="A248" s="121" t="s">
        <v>1248</v>
      </c>
      <c r="B248" s="9" t="s">
        <v>105</v>
      </c>
      <c r="C248" s="129" t="s">
        <v>83</v>
      </c>
      <c r="D248" s="13" t="s">
        <v>84</v>
      </c>
      <c r="E248" s="10" t="s">
        <v>1186</v>
      </c>
      <c r="F248" s="130" t="s">
        <v>1108</v>
      </c>
      <c r="G248" s="131">
        <v>252915</v>
      </c>
      <c r="H248" s="128"/>
    </row>
    <row r="249" spans="1:8" ht="84.75" customHeight="1">
      <c r="A249" s="121" t="s">
        <v>1249</v>
      </c>
      <c r="B249" s="122" t="s">
        <v>105</v>
      </c>
      <c r="C249" s="123" t="s">
        <v>85</v>
      </c>
      <c r="D249" s="124" t="s">
        <v>86</v>
      </c>
      <c r="E249" s="125" t="s">
        <v>125</v>
      </c>
      <c r="F249" s="126" t="s">
        <v>144</v>
      </c>
      <c r="G249" s="127">
        <v>19320</v>
      </c>
      <c r="H249" s="128"/>
    </row>
    <row r="250" spans="1:8" ht="84.75" customHeight="1">
      <c r="A250" s="121" t="s">
        <v>1250</v>
      </c>
      <c r="B250" s="122" t="s">
        <v>105</v>
      </c>
      <c r="C250" s="123" t="s">
        <v>85</v>
      </c>
      <c r="D250" s="124" t="s">
        <v>86</v>
      </c>
      <c r="E250" s="125" t="s">
        <v>126</v>
      </c>
      <c r="F250" s="126" t="s">
        <v>144</v>
      </c>
      <c r="G250" s="127">
        <v>10500</v>
      </c>
      <c r="H250" s="128"/>
    </row>
    <row r="251" spans="1:8" ht="84.75" customHeight="1">
      <c r="A251" s="121" t="s">
        <v>1251</v>
      </c>
      <c r="B251" s="122" t="s">
        <v>105</v>
      </c>
      <c r="C251" s="123" t="s">
        <v>85</v>
      </c>
      <c r="D251" s="124" t="s">
        <v>86</v>
      </c>
      <c r="E251" s="125" t="s">
        <v>262</v>
      </c>
      <c r="F251" s="126" t="s">
        <v>176</v>
      </c>
      <c r="G251" s="127">
        <v>61200</v>
      </c>
      <c r="H251" s="128"/>
    </row>
    <row r="252" spans="1:8" ht="84.75" customHeight="1">
      <c r="A252" s="121" t="s">
        <v>1252</v>
      </c>
      <c r="B252" s="122" t="s">
        <v>105</v>
      </c>
      <c r="C252" s="123" t="s">
        <v>85</v>
      </c>
      <c r="D252" s="124" t="s">
        <v>86</v>
      </c>
      <c r="E252" s="125" t="s">
        <v>267</v>
      </c>
      <c r="F252" s="130" t="s">
        <v>268</v>
      </c>
      <c r="G252" s="127">
        <v>242500</v>
      </c>
      <c r="H252" s="23"/>
    </row>
    <row r="253" spans="1:8" ht="84.75" customHeight="1">
      <c r="A253" s="121" t="s">
        <v>1253</v>
      </c>
      <c r="B253" s="122" t="s">
        <v>105</v>
      </c>
      <c r="C253" s="123" t="s">
        <v>85</v>
      </c>
      <c r="D253" s="124" t="s">
        <v>86</v>
      </c>
      <c r="E253" s="125" t="s">
        <v>270</v>
      </c>
      <c r="F253" s="126" t="s">
        <v>529</v>
      </c>
      <c r="G253" s="127">
        <v>98800</v>
      </c>
      <c r="H253" s="128"/>
    </row>
    <row r="254" spans="1:8" ht="84.75" customHeight="1">
      <c r="A254" s="121" t="s">
        <v>1254</v>
      </c>
      <c r="B254" s="123" t="s">
        <v>105</v>
      </c>
      <c r="C254" s="124" t="s">
        <v>85</v>
      </c>
      <c r="D254" s="124" t="s">
        <v>86</v>
      </c>
      <c r="E254" s="125" t="s">
        <v>609</v>
      </c>
      <c r="F254" s="122" t="s">
        <v>552</v>
      </c>
      <c r="G254" s="127">
        <v>73675</v>
      </c>
      <c r="H254" s="128"/>
    </row>
    <row r="255" spans="1:8" ht="84.75" customHeight="1">
      <c r="A255" s="121" t="s">
        <v>1255</v>
      </c>
      <c r="B255" s="9" t="s">
        <v>105</v>
      </c>
      <c r="C255" s="129" t="s">
        <v>85</v>
      </c>
      <c r="D255" s="13" t="s">
        <v>86</v>
      </c>
      <c r="E255" s="10" t="s">
        <v>610</v>
      </c>
      <c r="F255" s="130" t="s">
        <v>758</v>
      </c>
      <c r="G255" s="131">
        <f>71925-300</f>
        <v>71625</v>
      </c>
      <c r="H255" s="122" t="s">
        <v>1270</v>
      </c>
    </row>
    <row r="256" spans="1:8" ht="84.75" customHeight="1">
      <c r="A256" s="121" t="s">
        <v>1256</v>
      </c>
      <c r="B256" s="9" t="s">
        <v>105</v>
      </c>
      <c r="C256" s="129" t="s">
        <v>85</v>
      </c>
      <c r="D256" s="13" t="s">
        <v>86</v>
      </c>
      <c r="E256" s="10" t="s">
        <v>614</v>
      </c>
      <c r="F256" s="130" t="s">
        <v>702</v>
      </c>
      <c r="G256" s="131">
        <v>137355</v>
      </c>
      <c r="H256" s="128"/>
    </row>
    <row r="257" spans="1:8" ht="84.75" customHeight="1">
      <c r="A257" s="121" t="s">
        <v>1257</v>
      </c>
      <c r="B257" s="9" t="s">
        <v>105</v>
      </c>
      <c r="C257" s="129" t="s">
        <v>85</v>
      </c>
      <c r="D257" s="13" t="s">
        <v>86</v>
      </c>
      <c r="E257" s="10" t="s">
        <v>688</v>
      </c>
      <c r="F257" s="130" t="s">
        <v>652</v>
      </c>
      <c r="G257" s="131">
        <v>121575</v>
      </c>
      <c r="H257" s="128"/>
    </row>
    <row r="258" spans="1:8" ht="84.75" customHeight="1">
      <c r="A258" s="121" t="s">
        <v>1258</v>
      </c>
      <c r="B258" s="9" t="s">
        <v>105</v>
      </c>
      <c r="C258" s="129" t="s">
        <v>85</v>
      </c>
      <c r="D258" s="13" t="s">
        <v>86</v>
      </c>
      <c r="E258" s="10" t="s">
        <v>690</v>
      </c>
      <c r="F258" s="130" t="s">
        <v>652</v>
      </c>
      <c r="G258" s="131">
        <v>47742</v>
      </c>
      <c r="H258" s="128"/>
    </row>
    <row r="259" spans="1:8" ht="84.75" customHeight="1">
      <c r="A259" s="121" t="s">
        <v>1259</v>
      </c>
      <c r="B259" s="9" t="s">
        <v>105</v>
      </c>
      <c r="C259" s="129" t="s">
        <v>85</v>
      </c>
      <c r="D259" s="13" t="s">
        <v>86</v>
      </c>
      <c r="E259" s="10" t="s">
        <v>692</v>
      </c>
      <c r="F259" s="130" t="s">
        <v>652</v>
      </c>
      <c r="G259" s="131">
        <v>198020</v>
      </c>
      <c r="H259" s="128"/>
    </row>
    <row r="260" spans="1:8" ht="84.75" customHeight="1">
      <c r="A260" s="121" t="s">
        <v>1260</v>
      </c>
      <c r="B260" s="9" t="s">
        <v>105</v>
      </c>
      <c r="C260" s="129" t="s">
        <v>85</v>
      </c>
      <c r="D260" s="13" t="s">
        <v>86</v>
      </c>
      <c r="E260" s="10" t="s">
        <v>695</v>
      </c>
      <c r="F260" s="130" t="s">
        <v>1122</v>
      </c>
      <c r="G260" s="131">
        <v>277648</v>
      </c>
      <c r="H260" s="128"/>
    </row>
    <row r="261" spans="1:8" ht="84.75" customHeight="1">
      <c r="A261" s="121" t="s">
        <v>1260</v>
      </c>
      <c r="B261" s="9" t="s">
        <v>105</v>
      </c>
      <c r="C261" s="129" t="s">
        <v>85</v>
      </c>
      <c r="D261" s="13" t="s">
        <v>86</v>
      </c>
      <c r="E261" s="10" t="s">
        <v>1186</v>
      </c>
      <c r="F261" s="126" t="s">
        <v>1122</v>
      </c>
      <c r="G261" s="127">
        <v>49001</v>
      </c>
      <c r="H261" s="125" t="s">
        <v>1338</v>
      </c>
    </row>
  </sheetData>
  <sheetProtection/>
  <mergeCells count="3">
    <mergeCell ref="A1:H1"/>
    <mergeCell ref="A4:F4"/>
    <mergeCell ref="A5:F5"/>
  </mergeCells>
  <printOptions horizontalCentered="1"/>
  <pageMargins left="0.3937007874015748" right="0.3937007874015748" top="0.4724409448818898" bottom="0.4724409448818898" header="0.1968503937007874" footer="0.1968503937007874"/>
  <pageSetup fitToHeight="100" fitToWidth="1" horizontalDpi="600" verticalDpi="600" orientation="portrait" paperSize="9" scale="64" r:id="rId3"/>
  <headerFooter>
    <oddFooter>&amp;C第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綜合規劃處內控規劃科張惠雯</dc:creator>
  <cp:keywords/>
  <dc:description/>
  <cp:lastModifiedBy>曹宛庭</cp:lastModifiedBy>
  <cp:lastPrinted>2023-02-06T02:20:57Z</cp:lastPrinted>
  <dcterms:created xsi:type="dcterms:W3CDTF">2020-03-18T03:37:44Z</dcterms:created>
  <dcterms:modified xsi:type="dcterms:W3CDTF">2023-02-06T02:23:22Z</dcterms:modified>
  <cp:category/>
  <cp:version/>
  <cp:contentType/>
  <cp:contentStatus/>
  <cp:revision>2</cp:revision>
</cp:coreProperties>
</file>