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1宣導月報及季報\11112及Q4\"/>
    </mc:Choice>
  </mc:AlternateContent>
  <xr:revisionPtr revIDLastSave="0" documentId="13_ncr:1_{D5127C07-7844-4A55-9EB5-31E4B2887B3A}" xr6:coauthVersionLast="36" xr6:coauthVersionMax="36" xr10:uidLastSave="{00000000-0000-0000-0000-000000000000}"/>
  <bookViews>
    <workbookView xWindow="0" yWindow="0" windowWidth="12660" windowHeight="6624" xr2:uid="{5BBE8786-485B-4198-BC69-ACA8C3DF1920}"/>
  </bookViews>
  <sheets>
    <sheet name="工作表1" sheetId="9" r:id="rId1"/>
    <sheet name="工作表3" sheetId="10" state="hidden" r:id="rId2"/>
  </sheets>
  <definedNames>
    <definedName name="_xlnm.Print_Area" localSheetId="0">工作表1!$A$1:$L$264</definedName>
    <definedName name="_xlnm.Print_Titles" localSheetId="0">工作表1!$1:$3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1" i="9" l="1"/>
  <c r="H134" i="9"/>
  <c r="H237" i="9" l="1"/>
  <c r="H223" i="9" l="1"/>
  <c r="H220" i="9"/>
  <c r="H219" i="9" l="1"/>
  <c r="H251" i="9"/>
  <c r="H80" i="9" l="1"/>
  <c r="H243" i="9" l="1"/>
  <c r="H245" i="9"/>
  <c r="H233" i="9" l="1"/>
  <c r="C2" i="10" l="1"/>
  <c r="B2" i="10"/>
  <c r="A2" i="10"/>
  <c r="H5" i="9" l="1"/>
  <c r="H236" i="9" l="1"/>
  <c r="H141" i="9" l="1"/>
  <c r="H210" i="9"/>
  <c r="H208" i="9"/>
  <c r="H206" i="9"/>
  <c r="H204" i="9"/>
  <c r="H217" i="9"/>
  <c r="H140" i="9" l="1"/>
  <c r="H249" i="9" l="1"/>
  <c r="H247" i="9"/>
  <c r="H241" i="9"/>
  <c r="H239" i="9"/>
  <c r="H215" i="9"/>
  <c r="H213" i="9"/>
  <c r="H124" i="9"/>
  <c r="H60" i="9"/>
  <c r="H29" i="9"/>
  <c r="H139" i="9" l="1"/>
  <c r="H4" i="9" s="1"/>
  <c r="H235" i="9"/>
</calcChain>
</file>

<file path=xl/sharedStrings.xml><?xml version="1.0" encoding="utf-8"?>
<sst xmlns="http://schemas.openxmlformats.org/spreadsheetml/2006/main" count="2010" uniqueCount="730">
  <si>
    <t>機關名稱</t>
  </si>
  <si>
    <t>宣導項目、標題及內容</t>
  </si>
  <si>
    <t>宣導期程</t>
  </si>
  <si>
    <t>預算科目</t>
  </si>
  <si>
    <t>執行金額</t>
  </si>
  <si>
    <t>受委託廠商名稱</t>
  </si>
  <si>
    <t>預期效益</t>
  </si>
  <si>
    <t>刊登或託播對象</t>
  </si>
  <si>
    <t>備註</t>
  </si>
  <si>
    <t>內政部</t>
  </si>
  <si>
    <t>單位：元</t>
  </si>
  <si>
    <t>執行
單位</t>
    <phoneticPr fontId="2" type="noConversion"/>
  </si>
  <si>
    <t>預算
來源</t>
    <phoneticPr fontId="2" type="noConversion"/>
  </si>
  <si>
    <t>營建署及所屬</t>
    <phoneticPr fontId="2" type="noConversion"/>
  </si>
  <si>
    <t>警政署及所屬</t>
    <phoneticPr fontId="2" type="noConversion"/>
  </si>
  <si>
    <t>中央警察大學</t>
    <phoneticPr fontId="2" type="noConversion"/>
  </si>
  <si>
    <t>無</t>
    <phoneticPr fontId="2" type="noConversion"/>
  </si>
  <si>
    <t>消防署及所屬</t>
    <phoneticPr fontId="2" type="noConversion"/>
  </si>
  <si>
    <t>役政署</t>
    <phoneticPr fontId="2" type="noConversion"/>
  </si>
  <si>
    <t>移民署</t>
    <phoneticPr fontId="2" type="noConversion"/>
  </si>
  <si>
    <t>建築研究所</t>
    <phoneticPr fontId="2" type="noConversion"/>
  </si>
  <si>
    <t>空中勤務總隊</t>
    <phoneticPr fontId="2" type="noConversion"/>
  </si>
  <si>
    <t>填表說明：</t>
  </si>
  <si>
    <t>1.</t>
  </si>
  <si>
    <t>2.</t>
  </si>
  <si>
    <t>3.</t>
  </si>
  <si>
    <t>4.</t>
  </si>
  <si>
    <t>5.</t>
  </si>
  <si>
    <t>6.</t>
  </si>
  <si>
    <t>7.</t>
  </si>
  <si>
    <t>本表係依預算法第62條之1規範，凡編列預算於平面媒體、廣播媒體、網路媒體(含社群媒體)及電視媒體辦理政策及業務宣導為填表範圍。</t>
  </si>
  <si>
    <t>本表所稱之財團法人，係指政府捐助基金50％以上成立之財團法人。</t>
  </si>
  <si>
    <t>宣導期程部分，請依委託製播宣導之涵蓋期程，並針對季內刊登(播出)時間或次數填列，如109.10.1-109.12.31(涵蓋期程)；109.10.1、109.12.1(播出時間)或2次(刊登次數)。</t>
  </si>
  <si>
    <t>執行單位係指各機關或國營事業之內部業務承辦單位。</t>
  </si>
  <si>
    <t>預算來源查填總預算、○○特別預算、國營事業、非營業特種基金或財團法人預算。</t>
  </si>
  <si>
    <t>預算科目部分，總預算、特別預算及政事型特種基金填至業務(工作)計畫；業權型基金填至損益表（收支餘絀表）3級科目（xx成本或xx費用）；財團法人填至收支營運表3級科目（xx支出或xx費用）。</t>
  </si>
  <si>
    <t>機關如有公益或廠商回饋免費廣告等補充說明，請列入備註欄表達。</t>
  </si>
  <si>
    <t>內政部主管財團法人合計</t>
    <phoneticPr fontId="2" type="noConversion"/>
  </si>
  <si>
    <t>無</t>
  </si>
  <si>
    <t>財團法人台灣建築中心</t>
  </si>
  <si>
    <t>財團法人二二八事件紀念基金會</t>
    <phoneticPr fontId="7" type="noConversion"/>
  </si>
  <si>
    <t>財團法人中央營建技術顧問研究社</t>
    <phoneticPr fontId="7" type="noConversion"/>
  </si>
  <si>
    <t>財團法人臺灣營建研究院</t>
    <phoneticPr fontId="7" type="noConversion"/>
  </si>
  <si>
    <t>財團法人臺灣省義勇人員安全濟助基金會</t>
    <phoneticPr fontId="7" type="noConversion"/>
  </si>
  <si>
    <t>財團法人警察學術研究基金會</t>
    <phoneticPr fontId="7" type="noConversion"/>
  </si>
  <si>
    <t>財團法人義勇消防人員安全濟助基金會</t>
    <phoneticPr fontId="7" type="noConversion"/>
  </si>
  <si>
    <t>財團法人消防發展基金會</t>
    <phoneticPr fontId="7" type="noConversion"/>
  </si>
  <si>
    <t>內政部主管公務預算合計</t>
    <phoneticPr fontId="2" type="noConversion"/>
  </si>
  <si>
    <t>營建建設基金</t>
    <phoneticPr fontId="2" type="noConversion"/>
  </si>
  <si>
    <t>國土永續發展基金</t>
    <phoneticPr fontId="2" type="noConversion"/>
  </si>
  <si>
    <t>新住民發展基金</t>
    <phoneticPr fontId="2" type="noConversion"/>
  </si>
  <si>
    <t>研發及產業訓儲替代役基金</t>
    <phoneticPr fontId="2" type="noConversion"/>
  </si>
  <si>
    <t>警察消防海巡移民空勤人員及協勤民力安全基金</t>
    <phoneticPr fontId="2" type="noConversion"/>
  </si>
  <si>
    <t>內政部主管非營業特種基金合計</t>
    <phoneticPr fontId="2" type="noConversion"/>
  </si>
  <si>
    <t>內政部主管前瞻基礎建設計畫第3期特別預算</t>
    <phoneticPr fontId="2" type="noConversion"/>
  </si>
  <si>
    <t>網路媒體</t>
  </si>
  <si>
    <t>總預算</t>
  </si>
  <si>
    <t>電視媒體</t>
  </si>
  <si>
    <t>公益託播</t>
  </si>
  <si>
    <t>廣播媒體</t>
  </si>
  <si>
    <t>2.新市鎮開發基金</t>
  </si>
  <si>
    <t>3.中央都市更新基金</t>
  </si>
  <si>
    <t>實施平均地權基金</t>
  </si>
  <si>
    <t>媒體類型</t>
    <phoneticPr fontId="2" type="noConversion"/>
  </si>
  <si>
    <t>1.住宅基金</t>
    <phoneticPr fontId="2" type="noConversion"/>
  </si>
  <si>
    <t>警察廣播電臺</t>
  </si>
  <si>
    <t>ˉˉ205413ˉ媒體政策及業務宣導費</t>
  </si>
  <si>
    <t>歲出用途別累計表-3/31</t>
    <phoneticPr fontId="2" type="noConversion"/>
  </si>
  <si>
    <t>1月</t>
    <phoneticPr fontId="2" type="noConversion"/>
  </si>
  <si>
    <t>2月</t>
    <phoneticPr fontId="2" type="noConversion"/>
  </si>
  <si>
    <t>3月</t>
    <phoneticPr fontId="2" type="noConversion"/>
  </si>
  <si>
    <t>內政部主管嚴重特殊傳染性肺炎防治及紓困振興特別預算</t>
    <phoneticPr fontId="2" type="noConversion"/>
  </si>
  <si>
    <t>警政署</t>
  </si>
  <si>
    <t>外籍人士在臺安全</t>
  </si>
  <si>
    <t>國際組</t>
  </si>
  <si>
    <t>體現我國警察科技執法及為民服務面向</t>
  </si>
  <si>
    <t>教育部所屬海外聯合招生委員會Facebook、臺北國際社區廣播電臺(Facebook、Instagram、Youtube)</t>
  </si>
  <si>
    <t>車禍現場拍照錄影五原則</t>
  </si>
  <si>
    <t>交通組</t>
  </si>
  <si>
    <t>提供民眾正確交安資訊，強化政策溝通，提升宣導效益</t>
  </si>
  <si>
    <t>臺視、中視、華視、民視、原視</t>
  </si>
  <si>
    <t>遵守行人路權
路口大家安全</t>
  </si>
  <si>
    <t>交通事故Q&amp;A-當事人權益篇</t>
  </si>
  <si>
    <t>民眾檢舉交通違規新制</t>
  </si>
  <si>
    <t>刑事警察局</t>
  </si>
  <si>
    <t>犯罪預防宣導短片「防制假投資詐騙手法」(反詐騙)</t>
  </si>
  <si>
    <t>預防科</t>
  </si>
  <si>
    <t>提升全民防詐意識及有效阻絕集團施詐管道</t>
  </si>
  <si>
    <t>「孤毒的剪影」動畫短片</t>
  </si>
  <si>
    <t>刑事警察業務</t>
  </si>
  <si>
    <t>從家庭角度切入毒品議題，強化國人對毒品危害之認知</t>
  </si>
  <si>
    <t>「防制一頁式廣告詐騙」動畫宣導短片</t>
  </si>
  <si>
    <t>提升民眾對一頁式廣告詐騙手法認知及宣導預防之道</t>
  </si>
  <si>
    <t>營建署</t>
  </si>
  <si>
    <t>臺灣國家公園臉書粉絲專頁維運</t>
  </si>
  <si>
    <t>111.01.28-111.12.15(涵蓋期程)
111.02.01-111.11.30(辦理期程)</t>
  </si>
  <si>
    <t>國家公園組</t>
  </si>
  <si>
    <t>公園規劃業務</t>
  </si>
  <si>
    <t>嘉仕合科技股份有限公司</t>
  </si>
  <si>
    <t>推廣國家公園理念及活動宣導</t>
  </si>
  <si>
    <t>臺灣國家公園臉書粉絲專頁</t>
  </si>
  <si>
    <t>國家公園生物多樣性地理資訊系統臉書粉絲專頁維運</t>
  </si>
  <si>
    <t>111.03.21-111.12.31(涵蓋期程)
111.03.21-111.12.31(辦理期程)</t>
  </si>
  <si>
    <t>崧旭資訊股份有限公司</t>
  </si>
  <si>
    <t>國家公園生物多樣性地理資訊系統臉書粉絲專頁</t>
  </si>
  <si>
    <t>下水道雙語教材製作及宣導委託專業服務案</t>
  </si>
  <si>
    <t>下水道工程處</t>
  </si>
  <si>
    <t>下水道管理業務</t>
  </si>
  <si>
    <t>啟示廣告有限公司</t>
  </si>
  <si>
    <t>倡導污水下水道用戶接管政策並向下扎根，增加一般上班族及國、高中生等對污水下水道建設之認同感。</t>
  </si>
  <si>
    <t>平面媒體</t>
  </si>
  <si>
    <t>墾丁國家公園管理處</t>
  </si>
  <si>
    <t>解說教育課</t>
  </si>
  <si>
    <t>墾丁國家公園經營管理</t>
  </si>
  <si>
    <t>李可(林○華)</t>
  </si>
  <si>
    <t>以聲音出版的方式，持續推廣國家公園經營管理及永續環境的成效</t>
  </si>
  <si>
    <t>Podcast</t>
  </si>
  <si>
    <t>遊憩服務課</t>
  </si>
  <si>
    <t>陽明山國家公園經營管理</t>
  </si>
  <si>
    <t>標題：陽明書屋—《巡行者》巡守步道實境解謎。                                                                             內容：本遊戲使用真實巡守步道場景，藉由扮演駐守在陽明山的士兵，還原1970年我國身處於國際動盪的年代，體驗當時衛兵護衛的辛勞，及目前國家公園對環境維護的成效。</t>
  </si>
  <si>
    <t>111.4.28-111.12.31(涵蓋期程)
111.4.28-111.12.31(刊登期程)</t>
  </si>
  <si>
    <t xml:space="preserve">陽明書屋管理站   </t>
  </si>
  <si>
    <t>蹦世界數位創意股份有限公司</t>
  </si>
  <si>
    <t>臉書Popworld 蹦世界粉絲專頁</t>
  </si>
  <si>
    <t>本案係宣導影片製作費99,750元，於110年12月份付款，配合實境解謎遊戲上線期程宣導</t>
  </si>
  <si>
    <t>企劃經理課</t>
  </si>
  <si>
    <t>台江國家公園管理處</t>
  </si>
  <si>
    <t>台江里海遊程活動行銷宣傳</t>
  </si>
  <si>
    <t>台江國家公園經營管理</t>
  </si>
  <si>
    <t>魚鄉文化事業有限公司</t>
  </si>
  <si>
    <t>推廣台江指標型社區遊程</t>
  </si>
  <si>
    <t>台江里海臉書粉絲專頁</t>
  </si>
  <si>
    <t>道路工程組</t>
  </si>
  <si>
    <t>正聲廣播股份有限公司</t>
  </si>
  <si>
    <t>正聲廣播電臺</t>
  </si>
  <si>
    <t>正聲APP、正聲&amp;主持人臉書粉絲團</t>
  </si>
  <si>
    <t>消防署</t>
  </si>
  <si>
    <t>住宅用火災警報器宣導</t>
  </si>
  <si>
    <t>火災預防組</t>
  </si>
  <si>
    <t>宣導安裝住宅用火災警報器的重要性，以降低火災所帶來之傷亡</t>
  </si>
  <si>
    <t>華視、民視、台視、中視</t>
  </si>
  <si>
    <t>防範爐火烹調火災宣導</t>
  </si>
  <si>
    <t>宣導防範爐火烹調火災的重要性，以降低火災所帶來之傷亡</t>
  </si>
  <si>
    <t>防範電氣火災宣導</t>
  </si>
  <si>
    <t>宣導防範電氣火災的重要性，以降低火災所帶來之傷亡</t>
  </si>
  <si>
    <t>火場生存術</t>
  </si>
  <si>
    <t>宣導正確的避難逃生觀念，以降低火災所帶來之傷亡</t>
  </si>
  <si>
    <t>防震宣導-有備無患臨震不亂</t>
  </si>
  <si>
    <t>災害管理組</t>
  </si>
  <si>
    <t>提升民眾防震知識，以維護生命安全</t>
  </si>
  <si>
    <t>華視、民視、台視、中視、原住民族電視台</t>
  </si>
  <si>
    <t>防颱宣導-當颱風來襲</t>
  </si>
  <si>
    <t>提升民眾防颱準備知識，以維護生命安全</t>
  </si>
  <si>
    <t>綜合企劃組</t>
  </si>
  <si>
    <t>光陣三維科技股份有限公司</t>
  </si>
  <si>
    <t>加值回饋</t>
  </si>
  <si>
    <t>防颱宣導</t>
  </si>
  <si>
    <t>消防救災業務</t>
  </si>
  <si>
    <t>御品妍企業社</t>
  </si>
  <si>
    <t>Youtube影音廣告</t>
  </si>
  <si>
    <t>全民地震網路避難演練宣導</t>
  </si>
  <si>
    <t>數位建設-建構開放及智慧城鄉服務</t>
  </si>
  <si>
    <t>嘉聯科技股份有限公司</t>
  </si>
  <si>
    <t>加強推廣國家防災日地震網路演練活動，提升全民地震應變自我防護能力</t>
  </si>
  <si>
    <t>Google聯播網、Google關鍵字</t>
  </si>
  <si>
    <t>Yahoo原生廣告</t>
  </si>
  <si>
    <t>Line群組推播-貼文串廣告</t>
  </si>
  <si>
    <t>Facebook廣告</t>
  </si>
  <si>
    <t>Facebook</t>
  </si>
  <si>
    <t>民視文化事業股份有限公司</t>
  </si>
  <si>
    <t>Google聯播網</t>
  </si>
  <si>
    <t>加值回饋項目</t>
  </si>
  <si>
    <t>聯合報</t>
  </si>
  <si>
    <t>無</t>
    <phoneticPr fontId="2" type="noConversion"/>
  </si>
  <si>
    <t>內政部主管(含基金、財團法人)111年第4季辦理政策及業務宣導之執行情形表</t>
    <phoneticPr fontId="2" type="noConversion"/>
  </si>
  <si>
    <t>本項總經費為430,000元，截至第4季共執行430,000元。</t>
  </si>
  <si>
    <t>本項總經費為104,200元，截至第4季共執行104,200元。</t>
  </si>
  <si>
    <t>111.01.21-111.11.17(涵蓋期程)
111.10.03-111.10.09(辦理期程)</t>
  </si>
  <si>
    <t>空中英語教室朗讀雲</t>
  </si>
  <si>
    <t>111.01.21-111.11.17(涵蓋期程)
111.10.15-111.11.30(辦理期程)</t>
  </si>
  <si>
    <t>空中英語教室雜誌、大家說英語及Advanced雜誌111年11月刊</t>
  </si>
  <si>
    <t>111年度下水道政策行銷宣導委託專業服務案</t>
  </si>
  <si>
    <t>111.07.01-112.07.01(涵蓋期程)
111.11.11(發布日期)</t>
  </si>
  <si>
    <t>為讓各界了解下水道執行的政策理念、展現執行之階段成果，且讓民眾瞭解在中央與地方合作之下，已逐漸改善生活環境，翻轉民眾對於下水道建設之印象。</t>
  </si>
  <si>
    <t>Iku老師YouTube頻道</t>
  </si>
  <si>
    <t>1.本案係111年度下水道政策行銷宣導委託專業服務案，全案契約總價5,100,000元整，其中業務宣導經費2,574,757元，111年度辦理955,632元，112年度辦理1,619,125元。
2.截至第4季共執行955,632元。</t>
  </si>
  <si>
    <t>111.07.01-112.07.01(涵蓋期程)
111.12.10(辦理期程)</t>
  </si>
  <si>
    <t>1.本項係影片製作費用，本案預計於112年1月至3月份託播。
3.託播電視媒體：民視、民視新聞、三立新聞/財經、TVBS新聞、東森新聞/綜合、年代新聞、三立台灣台、緯來日本/戲劇、八大戲劇。</t>
  </si>
  <si>
    <t>節目名稱：傾聽自然(墾丁特別報導-海域遊憩活動)</t>
  </si>
  <si>
    <t>111.06.17</t>
  </si>
  <si>
    <t>第2季資訊於第4季補揭露</t>
  </si>
  <si>
    <t>節目名稱：傾聽自然(墾丁特別報導-夏日海洋)</t>
  </si>
  <si>
    <t>111.07.08</t>
  </si>
  <si>
    <t>第3季資訊於第4季補揭露</t>
  </si>
  <si>
    <t>節目名稱：傾聽自然(墾丁特別報導-墾丁鳥類)</t>
  </si>
  <si>
    <t>111.10.21</t>
  </si>
  <si>
    <t>節目名稱：傾聽自然(墾丁特別報導-冬之歌)</t>
  </si>
  <si>
    <t>111.11.04</t>
  </si>
  <si>
    <t>節目名稱：傾聽自然(墾丁特別報導-落山風)</t>
  </si>
  <si>
    <t>111.12.02</t>
  </si>
  <si>
    <t>節目名稱：傾聽自然(墾丁特別報導-恆春民謠)</t>
  </si>
  <si>
    <t>111.12.16</t>
  </si>
  <si>
    <t>太魯閣國家公園管理處</t>
  </si>
  <si>
    <t>2022太魯閣峽谷音樂節活動宣導</t>
  </si>
  <si>
    <t>111.10.15</t>
  </si>
  <si>
    <t>解說課</t>
  </si>
  <si>
    <t>太魯閣國家公園經營管理</t>
  </si>
  <si>
    <t>更生日報社股份有限公司</t>
  </si>
  <si>
    <t>太魯閣峽谷音樂節活動及免費遊園專車資訊，鼓勵民眾參加</t>
  </si>
  <si>
    <t>更生日報</t>
  </si>
  <si>
    <t>聯合向陽行銷顧問有限公司</t>
  </si>
  <si>
    <t>111.10.06-111.10.21(涵蓋期程)
每日10:00-22:00，共136檔(撥出時間)</t>
  </si>
  <si>
    <t>前線媒體股份有限公司</t>
  </si>
  <si>
    <t>全家超商電視-宜花東</t>
  </si>
  <si>
    <t>111.10.01-10.22(涵蓋期程)</t>
  </si>
  <si>
    <t>利德創意行銷有限公司</t>
  </si>
  <si>
    <t>yahoo關鍵字</t>
  </si>
  <si>
    <t>google聯播網</t>
  </si>
  <si>
    <t>111.10.5-111.10.21(涵蓋期程)
每日07:00-19:00輪播，共34檔(撥出時間)</t>
  </si>
  <si>
    <t>中國廣播公司</t>
  </si>
  <si>
    <t>中廣花蓮電臺</t>
  </si>
  <si>
    <t>太魯閣國家公園計畫(第4次通盤檢討)公開展覽公告</t>
  </si>
  <si>
    <t>111.11.28-111.11.30(刊登3次)</t>
  </si>
  <si>
    <t>企劃課</t>
  </si>
  <si>
    <t>公告公開展覽期間及說明會場次以徵求意見作為通盤檢討之參考。</t>
  </si>
  <si>
    <t>合歡多媒體行銷有限公司</t>
  </si>
  <si>
    <t>聯合報全國版</t>
  </si>
  <si>
    <t>112年合歡山雪季公告事項媒體刊登</t>
  </si>
  <si>
    <t>111.12.31-112.2.28(涵蓋期程)
111.12.26(刊登1次)</t>
  </si>
  <si>
    <t>合歡山管理站</t>
  </si>
  <si>
    <t>合歡山雪季交通管制事項，藉以疏導交通並維護遊客安全。</t>
  </si>
  <si>
    <t>111.12.31-112.2.28(涵蓋期程)
111.12.24(刊登1次)</t>
  </si>
  <si>
    <t>台灣新生報業
股份有限公司</t>
  </si>
  <si>
    <t>台灣新生報</t>
  </si>
  <si>
    <t>111.12.31-112.2.28(涵蓋期程)
111.12.25(刊登1次)</t>
  </si>
  <si>
    <t>民眾傳播事業有限公司</t>
  </si>
  <si>
    <t>民眾日報</t>
  </si>
  <si>
    <t>雪霸國家公園管理處</t>
  </si>
  <si>
    <t>標題:在山裡，尋找自己的角落。
內容:雪霸國家公園30週年登山安全系列講座，包含:銀髮登山、親子登山、山女孩及線上講座等。</t>
  </si>
  <si>
    <t>111.10.11-111.11.30(涵蓋期程)
111.10.11(刊登次數)</t>
  </si>
  <si>
    <t>雪霸國家公園經營管理</t>
  </si>
  <si>
    <t>台灣山岳報導有限公司</t>
  </si>
  <si>
    <t>向外界持續傳達本處於登山安全之重視及宣傳後半年講座期程</t>
  </si>
  <si>
    <t>台灣山岳雜誌</t>
  </si>
  <si>
    <t>金門國家公園管理處</t>
  </si>
  <si>
    <t>公告辦理「金門國家公園計畫(第三次通盤檢討)案」公開展覽說明會</t>
  </si>
  <si>
    <t>111.11.28-111.11.30(刊登時間)</t>
  </si>
  <si>
    <t>金門國家公園經營管理</t>
  </si>
  <si>
    <t>金門日報社</t>
  </si>
  <si>
    <t>公告公開展覽期間內，任何公民或團體對於本計畫案如有意見，向本處企劃經理課提出意見，以供作為本計畫修正之參考</t>
  </si>
  <si>
    <t>本案係辦理「金門國家公園計畫(第三次通盤檢討)案」公開展覽說明會</t>
  </si>
  <si>
    <t>111.1.1-112.12.31(涵蓋期程)
111.1.1-112.12.31(辦理期程)</t>
  </si>
  <si>
    <t>本項總經費為39,000元，截至第4季共執行39,000元。</t>
  </si>
  <si>
    <t>宣導國家公園環境教育</t>
  </si>
  <si>
    <t>112.01-112.12(涵蓋期程)；111.11.10(刊登1次)</t>
  </si>
  <si>
    <t>臺灣中華日報社股份有限公司</t>
  </si>
  <si>
    <t>推廣台江國家公園環境教育業務</t>
  </si>
  <si>
    <t>中華日報112年農民曆</t>
  </si>
  <si>
    <t>國家自然公園管理處</t>
  </si>
  <si>
    <t>登山迷途的自救之道</t>
  </si>
  <si>
    <t>111.11.7-111.12.6
每日02:00-24:00，共108檔</t>
  </si>
  <si>
    <t>保育解說科</t>
  </si>
  <si>
    <t>國家自然公園經營管理</t>
  </si>
  <si>
    <t>BEST RADIO好事聯播網(港都電台FM98.3)</t>
  </si>
  <si>
    <t>減少民眾迷途事件發生，增進登山安全</t>
  </si>
  <si>
    <t>城鄉發展分署</t>
  </si>
  <si>
    <t>新豐重要濕地(國家級)公開展覽及說明會</t>
  </si>
  <si>
    <t>111.12.20-112.1.18(涵蓋期程)；
111.12.18-111.12.30(刊登時間)</t>
  </si>
  <si>
    <t>海岸復育課</t>
  </si>
  <si>
    <t>區域及都市規劃業務</t>
  </si>
  <si>
    <t>嘉聯廣告社</t>
  </si>
  <si>
    <t>依濕地保育法規定登報，廣泛周知。</t>
  </si>
  <si>
    <t>經濟日報</t>
  </si>
  <si>
    <t>陽明山國家公園管理處</t>
    <phoneticPr fontId="2" type="noConversion"/>
  </si>
  <si>
    <r>
      <t>可增加</t>
    </r>
    <r>
      <rPr>
        <sz val="12"/>
        <color rgb="FFFF0000"/>
        <rFont val="標楷體"/>
        <family val="4"/>
        <charset val="136"/>
      </rPr>
      <t>陽明山國家公園管理處</t>
    </r>
    <r>
      <rPr>
        <sz val="12"/>
        <rFont val="標楷體"/>
        <family val="4"/>
        <charset val="136"/>
      </rPr>
      <t>推動實境解謎的曝光度，提供玩家體驗不同時代、不同風貌的陽明山</t>
    </r>
    <phoneticPr fontId="2" type="noConversion"/>
  </si>
  <si>
    <t>111年前瞻基礎建設計畫-提升道路品質計畫「樂活街道自在同行」廣播推展</t>
    <phoneticPr fontId="7" type="noConversion"/>
  </si>
  <si>
    <t>111.08.24-113.02.25(涵蓋期程)
111.09.22-111.12.30(撥出時間)(每周播放2則)</t>
    <phoneticPr fontId="7" type="noConversion"/>
  </si>
  <si>
    <t>前瞻特別預算</t>
  </si>
  <si>
    <t>城鄉建設-提升道路品質</t>
    <phoneticPr fontId="7" type="noConversion"/>
  </si>
  <si>
    <t>邀請社福團體、專家學者、政府部門共同推廣打造友善公共空間，伸張公共通行權，塑造以人為本優質生活空間</t>
    <phoneticPr fontId="7" type="noConversion"/>
  </si>
  <si>
    <t>本案總經費為980,000元，截至第4季共執行196,000元。</t>
    <phoneticPr fontId="7" type="noConversion"/>
  </si>
  <si>
    <t>110.11.2-111.12.31(涵蓋期程);110.11.2
開始(播出時間)</t>
  </si>
  <si>
    <t>111.10.1-111.12.31(播出時間)；668次
(刊登次數)</t>
  </si>
  <si>
    <t>111.10.1-111.12.31(播出時間)；619次
(刊登次數)</t>
  </si>
  <si>
    <t>111.10.1-111.12.31(播出時間)；550次
(刊登次數)</t>
  </si>
  <si>
    <t>111.10.1-111.12.31(播出時間)；601次
(刊登次數)</t>
  </si>
  <si>
    <t>111.10.1-111.12.31(播出時間)；772次(刊登次數)</t>
  </si>
  <si>
    <t>111.10.1-111.12.31(播出時間)；707次(刊登次數)</t>
  </si>
  <si>
    <t>111.10.1-111.12.31(播出時間)；684次(刊登次數)</t>
  </si>
  <si>
    <t>165防詐學堂-楊應超</t>
  </si>
  <si>
    <t>111.10.26上架持續宣導</t>
  </si>
  <si>
    <t>思必達企業有限公司</t>
  </si>
  <si>
    <t>宣導民眾假投資詐騙手法常見話術</t>
  </si>
  <si>
    <t>CIB局長室Facebook粉絲專頁、165全民防騙Facebook粉絲專頁、cib_tw Instagram官方帳號、內政部警政署刑事警察局CIB YouTube官方頻道、刑事警察局全球資訊網、165全民防騙網</t>
  </si>
  <si>
    <t>1萬2,000元為影片製作經費（包含楊應超個人演出費及影片後製剪輯費）</t>
  </si>
  <si>
    <t>111年犯罪預防宣導及反毒宣導
劇化插播</t>
  </si>
  <si>
    <t>111.9.1-10.25(涵蓋期程)；111.9.1-111.9.30(播出時間)；60次(刊登次數)
111.10.1-111.10.25(播出時間)；50次(刊登次數)</t>
  </si>
  <si>
    <t>加強國人對111年犯罪預防宣導反毒政策之了解</t>
  </si>
  <si>
    <t>全國治安交通網(FM104.9)</t>
  </si>
  <si>
    <t>本案廣播媒體播出時間為111年9月1日至10月25日，本季補揭露9月1日至9月30日刊登次數60次</t>
  </si>
  <si>
    <t>曝險少年行政先行新制概述</t>
  </si>
  <si>
    <t>111.11.1(播出時間)；1次(刊登次數)</t>
  </si>
  <si>
    <t>聯經出版事業股份有限公司</t>
  </si>
  <si>
    <t>提升民眾對於曝險少年新制相關知能</t>
  </si>
  <si>
    <t>聯合文學雜誌</t>
  </si>
  <si>
    <t>4萬元為刊登聯合文學雜誌專題廣告費</t>
  </si>
  <si>
    <t>反毒英雄聯盟-丘涵</t>
  </si>
  <si>
    <t>111.11.28上架持續宣導</t>
  </si>
  <si>
    <t xml:space="preserve">1、隨身遊戲股份有限公司
2、思必達企業有限公司
</t>
  </si>
  <si>
    <t>宣導民眾反毒、拒毒，不碰毒</t>
  </si>
  <si>
    <t>1萬3,000元為影片製作經費（包含丘涵個人演出費及影片後製剪輯費）</t>
  </si>
  <si>
    <t>反毒英雄聯盟-林又立</t>
  </si>
  <si>
    <t>111.12.25上架持續宣導</t>
  </si>
  <si>
    <t xml:space="preserve">1、凱渥實業股份有限公司
2、思必達企業有限公司
</t>
  </si>
  <si>
    <t>宣導民眾遠離毒品，點亮屬於自己的人生</t>
  </si>
  <si>
    <t>1萬3,000元為影片製作經費（包含林又立個人演出費及影片後製剪輯費）</t>
  </si>
  <si>
    <t>反毒英雄聯盟-樂天女孩</t>
  </si>
  <si>
    <t>111.12.31上架持續宣導</t>
  </si>
  <si>
    <t xml:space="preserve">1、鎧瑞科技股份有限公司
2、思必達企業有限公司
</t>
  </si>
  <si>
    <t>宣導民眾遠離毒品，提升反毒知能</t>
  </si>
  <si>
    <t>2萬9,000元為影片製作經費（包含樂天女孩演出費及影片後製剪輯費）</t>
  </si>
  <si>
    <t>反詐宣導影片網路廣告託播</t>
  </si>
  <si>
    <t>Yahoo網路廣告111.12.1-111.12.7(播出時間)；135萬8,753次(刊登次數)；
Facebook、Instagram網路廣告111.12.1-111.12.7(播出時間)；3萬2,004次(刊登次數)</t>
  </si>
  <si>
    <t>英屬維京群島商弘日數位科技股份有限公司台灣分公司</t>
  </si>
  <si>
    <t>提升民眾對假求職的反詐意識</t>
  </si>
  <si>
    <t>Yahoo、Facebook、Instagram</t>
  </si>
  <si>
    <t>2萬6,350元包含Yahoo原生影音廣告1萬5,850元、Facebook、Instagram影片貼文廣告1萬500元</t>
  </si>
  <si>
    <t>網路反毒宣導廣告託播</t>
  </si>
  <si>
    <t>Youtube網路廣告111.12.10-111.12.16(播出時間)；3萬7,613次(刊登次數)；
Facebook網路廣告111.12.10-111.12.16(播出時間)；10萬279次(刊登次數);Instagram網路廣告111.12.10-111.12.16(播出時間)；13萬3,657次(刊登次數)</t>
  </si>
  <si>
    <t>域創股份有限公司</t>
  </si>
  <si>
    <t>提升民眾反毒意識，強化警政行銷效益</t>
  </si>
  <si>
    <t>Youtube、Facebook、Istagram</t>
  </si>
  <si>
    <t>3萬5,720元包含Youtube、Facebook及Instagram影片廣告。</t>
  </si>
  <si>
    <t>禁止酷刑公約講座系列：發展與國際案例介紹</t>
  </si>
  <si>
    <t>預計112.1.10上架持續宣導</t>
  </si>
  <si>
    <t>司法科</t>
  </si>
  <si>
    <t>緻品會議顧問股份有限公司</t>
  </si>
  <si>
    <t>提升民眾對禁止酷刑公約內涵及意義之認識</t>
  </si>
  <si>
    <t>禁止酷刑公約官方網站、TW YouTube官方頻道</t>
  </si>
  <si>
    <t>9萬7,388元為影片製作經費</t>
  </si>
  <si>
    <t>111.10.1-111.10.31(播出期間)</t>
  </si>
  <si>
    <t>防範一氧化碳中毒海報比賽宣導</t>
  </si>
  <si>
    <t>111.10.28(播出期間)</t>
  </si>
  <si>
    <t>加深民眾對於防範一氧化碳中毒注意事項</t>
  </si>
  <si>
    <t>Pchome、新浪新聞網、新頭條等媒體</t>
  </si>
  <si>
    <t>防災知識模擬考</t>
  </si>
  <si>
    <t>111.10.22-111.10.26(播出期間)</t>
  </si>
  <si>
    <t>增加民眾防災知識，提高自救及救人能力</t>
  </si>
  <si>
    <t>Facebook影音廣告、圖文廣告</t>
  </si>
  <si>
    <t>高齡者防災安全宣導</t>
  </si>
  <si>
    <t>本案為影片製作經費</t>
  </si>
  <si>
    <t>宣導高齡者民眾照護必要的防災知識</t>
  </si>
  <si>
    <t>身心障礙者防火宣導</t>
  </si>
  <si>
    <t>宣導身心障礙者防災照護必要的防災知識</t>
  </si>
  <si>
    <t>111.10.15-111.10.17(播出期間)</t>
  </si>
  <si>
    <t>宣導民眾在颱風期間應注意防颱事項</t>
  </si>
  <si>
    <t>使民眾在颱風期間留意防颱注意事項</t>
  </si>
  <si>
    <t>防震宣導</t>
  </si>
  <si>
    <t>111.10.12-111.10.14(播出期間)</t>
  </si>
  <si>
    <t>強化全民地震防災意識，提升災害的應變能力</t>
  </si>
  <si>
    <t>本案為廣播劇製作經費</t>
  </si>
  <si>
    <t>宣導民眾地震發生時正確避難知識</t>
  </si>
  <si>
    <t>提醒民眾電器使用防火安全注意事項</t>
  </si>
  <si>
    <t>防範一氧化碳中毒宣導</t>
  </si>
  <si>
    <t>提醒民眾防範一氧化碳中毒注意事項</t>
  </si>
  <si>
    <t>111.11.1-111.11.30(播出期間)</t>
  </si>
  <si>
    <t>危險物品管理組</t>
  </si>
  <si>
    <t>特於氣溫較低之月份強化民眾防範一氧化碳中毒觀念，以減少中毒事故發生</t>
  </si>
  <si>
    <t>111.11.12-111.11.14(播出期間)</t>
  </si>
  <si>
    <t>使民眾留意身心障礙者防火注意事項</t>
  </si>
  <si>
    <t>111.12.1-111.12.31(播出期間)</t>
  </si>
  <si>
    <t>防災科技成果展宣導</t>
  </si>
  <si>
    <t>111.12.17(播出期間)</t>
  </si>
  <si>
    <t>科技防災項目成果發表</t>
  </si>
  <si>
    <t>Pchome、新頭條、HiNet新聞網等媒體</t>
  </si>
  <si>
    <t>全國消防志工菁英表揚</t>
  </si>
  <si>
    <t>111.12.6(播出期間)</t>
  </si>
  <si>
    <t>表揚消防志工菁英</t>
  </si>
  <si>
    <t>寒流來襲,提醒民眾防範一氧化中毒</t>
  </si>
  <si>
    <t>111.12.20-111.12.22(播出期間)</t>
  </si>
  <si>
    <t>Google聯播網廣告</t>
  </si>
  <si>
    <t>防颱防汛宣傳影片(算命篇)</t>
  </si>
  <si>
    <t>宣導民眾颱風期間應注意事項</t>
  </si>
  <si>
    <t>防範電氣火災安全宣導</t>
  </si>
  <si>
    <t>提醒民眾使用電器防範火災應注意事項</t>
  </si>
  <si>
    <t>111.12.23-111.12.25(播出期間)</t>
  </si>
  <si>
    <t>液化石油氣使用安全宣導</t>
  </si>
  <si>
    <t>提醒民眾使用桶裝瓦斯使用安全規範</t>
  </si>
  <si>
    <t>111.12.21-111.12.25(播出期間)</t>
  </si>
  <si>
    <t>提高民眾留意周遭高齡者居家防災安全及照護</t>
  </si>
  <si>
    <t>111.10.1-111.10.10(播出期間)</t>
  </si>
  <si>
    <t>111.10.1-111.10.14(播出期間)</t>
  </si>
  <si>
    <t>111.10.1-111.10.26(播出期間)</t>
  </si>
  <si>
    <t>111.10.1-111.10.15(播出期間)</t>
  </si>
  <si>
    <t>本案為MMS圖文簡訊製作經費</t>
  </si>
  <si>
    <t>防災虛擬體驗館推廣</t>
  </si>
  <si>
    <t>111.11.21(播出期間)</t>
  </si>
  <si>
    <t>數位建設-推廣數位公益服務</t>
  </si>
  <si>
    <t>介紹虛擬防災體驗館推廣學童參加體驗</t>
  </si>
  <si>
    <t>文宣設計製作費</t>
  </si>
  <si>
    <t>111.11.25(播出期間)</t>
  </si>
  <si>
    <t>虛擬體驗館展區介紹推廣</t>
  </si>
  <si>
    <t>消防防災體驗館宣傳</t>
  </si>
  <si>
    <t>111.12.1-111.12.15(播出期間)</t>
  </si>
  <si>
    <t>宣導消防防災虛擬體驗館,運用AR、VR及MR提供民眾科技防災新體驗</t>
  </si>
  <si>
    <t>空救職人-透視重型黑鷹系列報導</t>
  </si>
  <si>
    <t xml:space="preserve">涵蓋期程：111.10.3起
</t>
  </si>
  <si>
    <t>秘書室</t>
  </si>
  <si>
    <t>一般行政</t>
  </si>
  <si>
    <t>鏡電視股份有限公司</t>
  </si>
  <si>
    <t xml:space="preserve">鏡新聞官方網站You Tube            </t>
  </si>
  <si>
    <t>空中勤務總隊</t>
    <phoneticPr fontId="2" type="noConversion"/>
  </si>
  <si>
    <r>
      <t>鑑於</t>
    </r>
    <r>
      <rPr>
        <sz val="12"/>
        <color rgb="FFFF0000"/>
        <rFont val="標楷體"/>
        <family val="4"/>
        <charset val="136"/>
      </rPr>
      <t>空勤</t>
    </r>
    <r>
      <rPr>
        <sz val="12"/>
        <color theme="1"/>
        <rFont val="標楷體"/>
        <family val="4"/>
        <charset val="136"/>
      </rPr>
      <t>總隊黑鷹機隊接裝，加入各項搜救任務，相關裝備、能力逐漸增強到位，透過重裝黑鷹新機裝備與駐地訓練拍攝，向國人展示</t>
    </r>
    <r>
      <rPr>
        <sz val="12"/>
        <color rgb="FFFF0000"/>
        <rFont val="標楷體"/>
        <family val="4"/>
        <charset val="136"/>
      </rPr>
      <t>空勤</t>
    </r>
    <r>
      <rPr>
        <sz val="12"/>
        <color theme="1"/>
        <rFont val="標楷體"/>
        <family val="4"/>
        <charset val="136"/>
      </rPr>
      <t>總隊持續精進的歷程，並宣導執行空中救災、救難、觀測偵巡、運輸、救護等五大任務。</t>
    </r>
    <phoneticPr fontId="2" type="noConversion"/>
  </si>
  <si>
    <t>財團法人二二八事件紀念基金會</t>
    <phoneticPr fontId="2" type="noConversion"/>
  </si>
  <si>
    <t>活動宣傳/
展覽宣傳</t>
    <phoneticPr fontId="2" type="noConversion"/>
  </si>
  <si>
    <t>網路媒體</t>
    <phoneticPr fontId="2" type="noConversion"/>
  </si>
  <si>
    <t>111.10.01-111.12.31(涵蓋期程)；
29次(刊登次數)</t>
    <phoneticPr fontId="2" type="noConversion"/>
  </si>
  <si>
    <t>第一處及第二處</t>
    <phoneticPr fontId="2" type="noConversion"/>
  </si>
  <si>
    <t>財團法人預算</t>
    <phoneticPr fontId="2" type="noConversion"/>
  </si>
  <si>
    <t>勞務成本</t>
    <phoneticPr fontId="2" type="noConversion"/>
  </si>
  <si>
    <t>台灣連線股份有限公司</t>
  </si>
  <si>
    <t>1.本季入館8,930人次。
2.Line訊息投放後已開封4,061次。</t>
    <phoneticPr fontId="2" type="noConversion"/>
  </si>
  <si>
    <t>Line</t>
  </si>
  <si>
    <t>活動宣傳/
展覽宣傳/
活動直播</t>
    <phoneticPr fontId="2" type="noConversion"/>
  </si>
  <si>
    <t>111.10.01-111.12.31(涵蓋期程)；
49次(刊登次數)</t>
    <phoneticPr fontId="2" type="noConversion"/>
  </si>
  <si>
    <t>訊息投放後觸及
61,307次。</t>
    <phoneticPr fontId="2" type="noConversion"/>
  </si>
  <si>
    <t>免費刊登</t>
  </si>
  <si>
    <t>財團法人消防發展基金會</t>
  </si>
  <si>
    <t>111年全民防災知識模擬考</t>
  </si>
  <si>
    <t>111.10.01-111.10.10(涵蓋期程)</t>
  </si>
  <si>
    <t>財團法人預算</t>
  </si>
  <si>
    <t>業務費</t>
  </si>
  <si>
    <t>加強宣導全國防災知識模擬考活動，提升全民防火、防震知識</t>
  </si>
  <si>
    <t>111.10.01-111.10.14(涵蓋期程)</t>
  </si>
  <si>
    <t>111.10.01-111.10.15(涵蓋期程)</t>
  </si>
  <si>
    <t>111.10.01-111.10.27(涵蓋期程)</t>
  </si>
  <si>
    <t>影片製作經費</t>
  </si>
  <si>
    <t>建築研究所</t>
  </si>
  <si>
    <t>綠建築標章再升級 「建築能效標示」成節能新利器</t>
  </si>
  <si>
    <t>111.6.9-111.12.31(涵蓋期程)
111.10.31(刊登日期)</t>
  </si>
  <si>
    <t>環境控制組</t>
  </si>
  <si>
    <t>建築研究業務</t>
  </si>
  <si>
    <t>遠見天下文化出版股份有限公司</t>
  </si>
  <si>
    <t>委託刊登之數位媒體宣導，觸及至少人次5,000以上將可有效宣導智慧綠建築辦理成果。</t>
  </si>
  <si>
    <t>人性化的智慧建築，不只SMART，更是疫後時代的安心管家！</t>
  </si>
  <si>
    <t>111.6.9-111.12.31(涵蓋期程)
111.11.28(刊登日期)</t>
  </si>
  <si>
    <t>役政署</t>
  </si>
  <si>
    <t>112年上半年役男申請服一般替代役</t>
  </si>
  <si>
    <t xml:space="preserve">111.12.16至
112.1.31 </t>
  </si>
  <si>
    <t>內政部役政署甄選組</t>
  </si>
  <si>
    <t>役政業務</t>
  </si>
  <si>
    <t>經緯廣告科技股份有限公司</t>
  </si>
  <si>
    <t>一、透過委外廣告公司對facebook83至93年次男性使用者推播，以利渠得知申請替代役訊息，並達成公告申請員額。
二、本次推播對象約180,000人，點擊閱讀約2,000人。</t>
  </si>
  <si>
    <t>臉書(facebook)</t>
  </si>
  <si>
    <t>「替代役隨想曲」影音版</t>
  </si>
  <si>
    <t>111.12.28起持續宣導</t>
  </si>
  <si>
    <t>內政部役政署管理組</t>
  </si>
  <si>
    <t>執象工作室</t>
  </si>
  <si>
    <t>透過影片宣揚替代役公益服務理念及展現兵役制度豐富多元樣貌，展現替代役役男服役價值提升役男正面形象。</t>
  </si>
  <si>
    <t>役政署網頁、臉書、youtube</t>
  </si>
  <si>
    <t>執行金額係影片剪輯及DVD製作</t>
  </si>
  <si>
    <t>111年度委託警察廣播電臺製播5則廉政廣播劇(主題：公務員廉政倫理規範、企業誠信、公務人員利益衝突迴避法、鼓勵檢舉貪瀆不法與公務機密及資訊安全維護）</t>
  </si>
  <si>
    <t>1.111.4.16-111.10.31。
2.10月播放檔次：10次。</t>
  </si>
  <si>
    <t>政風處</t>
  </si>
  <si>
    <t>委由警察廣播電臺結合活動主題，製作多元宣導廣播劇，包括：公務員廉政倫理規範、企業誠信、公務人員利益衝突迴避法等，藉由不同媒介，普化廉政理念。</t>
  </si>
  <si>
    <t>本案總經費新臺幣(下同)9萬1,000元，播至10月31日，播出檔次計146次，4-9月共播出136檔次，金額為84,728元，10月份播出10次，金額為6,272元。</t>
  </si>
  <si>
    <t>「政治獻金法-新住民篇」影片</t>
  </si>
  <si>
    <t>民政司</t>
  </si>
  <si>
    <t>民政業務</t>
  </si>
  <si>
    <t>博聲廣告有限公司</t>
  </si>
  <si>
    <t>以多元宣導方式，強化民眾正確政治獻金捐贈觀念，瞭解政治獻金捐贈對象、額度、方式之限制及處罰規定。</t>
  </si>
  <si>
    <t>高雄捷運電視</t>
  </si>
  <si>
    <t>111.11.8-111.11.9</t>
  </si>
  <si>
    <t>三立電視臺</t>
  </si>
  <si>
    <t>廠商無償提供3檔次</t>
  </si>
  <si>
    <t>勿以投資心態購買納骨塔位及生前契約</t>
  </si>
  <si>
    <t>1.口播稿:111.11.14-111.11.20。
2.Call out訪問:111.11.18。</t>
  </si>
  <si>
    <t>透過宣導「勿以投資心態購買納骨塔位及生前契約」，使民眾瞭解，減少消費爭議或詐騙案件。</t>
  </si>
  <si>
    <t>公益托播</t>
  </si>
  <si>
    <t>活動宣傳/
展覽宣傳/
開館異動</t>
  </si>
  <si>
    <t>111.01.01-111.01.31(涵蓋期程)
10次(刊登次數)</t>
  </si>
  <si>
    <t>財團法人二二八事件紀念基金會</t>
  </si>
  <si>
    <t>基金會於111.12.16報部完成核銷，爰本部於12月揭露。</t>
  </si>
  <si>
    <t>111.02.01-
111.02.28(涵蓋期程)
8次(刊登次數)</t>
  </si>
  <si>
    <t>活動宣傳/
展覽宣傳/
展區開放異動</t>
  </si>
  <si>
    <t>111.03.01-
111.03.31(涵蓋期程)
11次(刊登次數)</t>
  </si>
  <si>
    <t>活動宣傳/
展覽宣傳/
活動異動</t>
  </si>
  <si>
    <t>111.04.01-
111.04.30(涵蓋期程)
5次(刊登次數)</t>
  </si>
  <si>
    <t>活動宣傳/
展覽宣傳/
活動延期公告</t>
  </si>
  <si>
    <t>111.05.01-
111.05.31(涵蓋期程)
8次(刊登次數)</t>
  </si>
  <si>
    <t>活動宣傳/
展覽宣傳/
教材補助宣傳</t>
  </si>
  <si>
    <t xml:space="preserve">網路媒體
</t>
  </si>
  <si>
    <t>111.06.01-
111.06.30(涵蓋期程)
5次(刊登次數)</t>
  </si>
  <si>
    <t>基金會於111.12.30報部完成核銷，爰本部於12月揭露。</t>
  </si>
  <si>
    <t>111.07.01-
111.07.31(涵蓋期程)
5次(刊登次數)</t>
  </si>
  <si>
    <t>活動宣傳/
展覽宣傳</t>
  </si>
  <si>
    <t>111.08.01-
111.08.31(涵蓋期程)
8次(刊登次數)</t>
  </si>
  <si>
    <t>活動宣傳及報導</t>
  </si>
  <si>
    <t>111.2.26-
111.7.24(涵蓋期程)
4次(刊登次數)</t>
  </si>
  <si>
    <t>台灣新新聞報竹山辦事處</t>
  </si>
  <si>
    <t>每日印刷量8萬份。</t>
  </si>
  <si>
    <t>台灣新新聞報</t>
  </si>
  <si>
    <t>111.09.01-
111.09.30(涵蓋期程)
3次(刊登次數)</t>
  </si>
  <si>
    <t>111.10.01-111.10.31(涵蓋期程)
12次(刊登次數)</t>
  </si>
  <si>
    <t>基金會於112.1.13報部完成核銷，爰本部於12月揭露。</t>
  </si>
  <si>
    <t>111.11.01-
111.11.30(涵蓋期程)
11次(刊登次數)</t>
  </si>
  <si>
    <t>111.12.01-
111.12.31(涵蓋期程)
6次(刊登次數)</t>
  </si>
  <si>
    <t>內政部111年「愛情不期而遇」單身聯誼活動宣傳影片</t>
  </si>
  <si>
    <t>111.7.11起持續宣導</t>
  </si>
  <si>
    <t>戶政司</t>
  </si>
  <si>
    <t>戶政業務</t>
  </si>
  <si>
    <t>莫比吾思國際有限公司</t>
  </si>
  <si>
    <t>提高本部單身聯誼活動曝光率，並增加報名人數。</t>
  </si>
  <si>
    <t>Youtube</t>
  </si>
  <si>
    <t>7月份資訊於11月份補揭露</t>
  </si>
  <si>
    <t>內政部111年「愛情不期而遇」單身聯誼活動成果影片</t>
  </si>
  <si>
    <t>111.11.22起持續宣導</t>
  </si>
  <si>
    <t>宣達本部單身聯誼活動辦理成果。</t>
  </si>
  <si>
    <t>戶籍遷徙登記宣導</t>
  </si>
  <si>
    <t>111.12.2</t>
  </si>
  <si>
    <t>使民眾了解戶籍遷徙登記相關規定。</t>
  </si>
  <si>
    <t>線上申辦戶籍登記及跨機關通報服務措施宣導</t>
  </si>
  <si>
    <t>111.12.30</t>
  </si>
  <si>
    <t>使民眾了解本部刻正推動之線上申辦戶籍登記服務及跨機關通報服務措施。</t>
  </si>
  <si>
    <t>「行動自然人憑證推廣」宣傳影片及文宣</t>
  </si>
  <si>
    <t>預計於112年4月起持續宣導</t>
  </si>
  <si>
    <t>資訊中心</t>
  </si>
  <si>
    <t>內政資訊業務</t>
  </si>
  <si>
    <t>提高本部行動自然人憑證申辦數量及介接意願。</t>
  </si>
  <si>
    <t>臉書、Youtube</t>
  </si>
  <si>
    <t>「111年度合作社制度推廣」動畫短片、簡報（主題：概念篇、勞動類及農業類合作社案例篇、精華篇）及新聞資料</t>
  </si>
  <si>
    <t>1.新聞資料於111年12月13日刊登。
2.動畫短片於111年12月15日起持續宣導，簡報預計於112年宣導。</t>
  </si>
  <si>
    <t>合團司</t>
  </si>
  <si>
    <t>社會行政業務</t>
  </si>
  <si>
    <t>小人物映像有限公司</t>
  </si>
  <si>
    <t>增進民眾對合作社之認識，發掘潛在組織合作社者，輔導其籌組、成立合作社，進而使合作社成為社會各界參與經濟活動之選項；另提供素材予各機關、團體共同協力推廣合作社制度。</t>
  </si>
  <si>
    <t>Youtube、自由時報</t>
  </si>
  <si>
    <t>移民署</t>
  </si>
  <si>
    <t>逾期停(居)留外來人口安心接種COVID-19公費疫苗專案(海報製作電子檔)</t>
  </si>
  <si>
    <t>110.12.3-視疫情指揮中心防疫政策調整，截止期間另行公告(涵蓋期程)；111.10.1-111.10.31(刊登期間)</t>
  </si>
  <si>
    <t>國際及執法事務組</t>
  </si>
  <si>
    <t>入出國及移民管理業務</t>
  </si>
  <si>
    <t>藉由海報文宣及廣播媒體宣導逾期停(居)留外來人口安心接種COVID-19公費疫苗專案，增加民眾對於該專案之了解，期盼渠等出面接種疫苗，完善我國防疫體系。</t>
  </si>
  <si>
    <t>逾期停居留外來人口安心接種疫苗(30秒)</t>
  </si>
  <si>
    <t>111.10.1-111.10.31(撥出期間)</t>
  </si>
  <si>
    <t>全國各廣播電臺</t>
  </si>
  <si>
    <t>111年度跨國(境)婚姻媒合宣導案</t>
  </si>
  <si>
    <t>111.9.5-111.10.31(涵蓋期程)；
111.10.1-111.10.31(刊登期間)</t>
  </si>
  <si>
    <t>移民事務組</t>
  </si>
  <si>
    <t>欣傳媒股份有限公司</t>
  </si>
  <si>
    <t>藉網路媒體宣導，增加民眾對於跨國境婚姻媒合相關法規之了解。</t>
  </si>
  <si>
    <t>雄獅集團所屬數位媒體、社群媒體、Nownews、Yahoo、Hinet生活誌、今大條、Leho樂聯網、Pchome、Line Today、蕃薯藤、beanfun等平台推播</t>
  </si>
  <si>
    <t>本案總經費320,300元，刊登期間111.9.5-111.10.31共57日，9月份及10月份刊登金額分別為146,102元及174,198元，業於11月辦理驗收核銷付款作業。</t>
  </si>
  <si>
    <t>110.12.3-視疫情指揮中心防疫政策調整，截止期間另行公告(涵蓋期程)；111.11.1-111.11.30.(刊登期間)</t>
  </si>
  <si>
    <t>111.11.1-111.11.30(撥出期間)</t>
  </si>
  <si>
    <t>111年新住民數位應用資訊計畫委外服務案-新住民成果影片宣傳</t>
  </si>
  <si>
    <t xml:space="preserve">
網路媒體</t>
  </si>
  <si>
    <t>移民資訊組</t>
  </si>
  <si>
    <t>巨匠電腦股份有限公司</t>
  </si>
  <si>
    <t>藉由網路媒體宣導方式，增加本案新住民成果影片曝光，並增進民眾對於新住民政策之了解。</t>
  </si>
  <si>
    <t>111年新住民數位應用資訊計畫委外服務案-新住民數位資訊e網宣傳</t>
  </si>
  <si>
    <t>111.10.29-111.11.4(刊登期間)</t>
  </si>
  <si>
    <t>藉由網路媒體宣導本案新住民數位資訊e網及相關應用資訊課程，增加民眾對於本計畫之了解。</t>
  </si>
  <si>
    <t>Line Today</t>
  </si>
  <si>
    <t>110.12.3-視疫情指揮中心防疫政策調整，截止期間另行公告(涵蓋期程)；111.12.1-111.12.31.(刊登期間)</t>
  </si>
  <si>
    <t>111.12.1-111.12.31(撥出期間)</t>
  </si>
  <si>
    <r>
      <rPr>
        <sz val="12"/>
        <color rgb="FFFF0000"/>
        <rFont val="標楷體"/>
        <family val="4"/>
        <charset val="136"/>
      </rPr>
      <t>移民署</t>
    </r>
    <r>
      <rPr>
        <sz val="12"/>
        <color theme="1"/>
        <rFont val="標楷體"/>
        <family val="4"/>
        <charset val="136"/>
      </rPr>
      <t>全球資訊網、</t>
    </r>
    <r>
      <rPr>
        <sz val="12"/>
        <color rgb="FFFF0000"/>
        <rFont val="標楷體"/>
        <family val="4"/>
        <charset val="136"/>
      </rPr>
      <t>移民署</t>
    </r>
    <r>
      <rPr>
        <sz val="12"/>
        <color theme="1"/>
        <rFont val="標楷體"/>
        <family val="4"/>
        <charset val="136"/>
      </rPr>
      <t>Facebook (NIA署長室、移民署粉絲團-NIA)</t>
    </r>
    <phoneticPr fontId="2" type="noConversion"/>
  </si>
  <si>
    <r>
      <t>1.</t>
    </r>
    <r>
      <rPr>
        <sz val="12"/>
        <color rgb="FFFF0000"/>
        <rFont val="標楷體"/>
        <family val="4"/>
        <charset val="136"/>
      </rPr>
      <t>9月</t>
    </r>
    <r>
      <rPr>
        <sz val="12"/>
        <color theme="1"/>
        <rFont val="標楷體"/>
        <family val="4"/>
        <charset val="136"/>
      </rPr>
      <t>入館人數1,720人次。
2.Line訊息投放後己開封1,277次。</t>
    </r>
    <phoneticPr fontId="2" type="noConversion"/>
  </si>
  <si>
    <r>
      <t>1.</t>
    </r>
    <r>
      <rPr>
        <sz val="12"/>
        <color rgb="FFFF0000"/>
        <rFont val="標楷體"/>
        <family val="4"/>
        <charset val="136"/>
      </rPr>
      <t>8月</t>
    </r>
    <r>
      <rPr>
        <sz val="12"/>
        <color theme="1"/>
        <rFont val="標楷體"/>
        <family val="4"/>
        <charset val="136"/>
      </rPr>
      <t>入館人數1,693人次。
2.Line訊息投放後己開封1,142次。</t>
    </r>
    <phoneticPr fontId="2" type="noConversion"/>
  </si>
  <si>
    <r>
      <t>1.</t>
    </r>
    <r>
      <rPr>
        <sz val="12"/>
        <color rgb="FFFF0000"/>
        <rFont val="標楷體"/>
        <family val="4"/>
        <charset val="136"/>
      </rPr>
      <t>7月</t>
    </r>
    <r>
      <rPr>
        <sz val="12"/>
        <color theme="1"/>
        <rFont val="標楷體"/>
        <family val="4"/>
        <charset val="136"/>
      </rPr>
      <t>入館人數1,697人次。
2.Line訊息投放後己開封754次。</t>
    </r>
    <phoneticPr fontId="2" type="noConversion"/>
  </si>
  <si>
    <r>
      <t>1</t>
    </r>
    <r>
      <rPr>
        <sz val="12"/>
        <color rgb="FFFF0000"/>
        <rFont val="標楷體"/>
        <family val="4"/>
        <charset val="136"/>
      </rPr>
      <t>.6月</t>
    </r>
    <r>
      <rPr>
        <sz val="12"/>
        <color theme="1"/>
        <rFont val="標楷體"/>
        <family val="4"/>
        <charset val="136"/>
      </rPr>
      <t>入館人數967人次。
2.Line訊息投放後己開封895次。</t>
    </r>
    <phoneticPr fontId="2" type="noConversion"/>
  </si>
  <si>
    <r>
      <t>1.</t>
    </r>
    <r>
      <rPr>
        <sz val="12"/>
        <color rgb="FFFF0000"/>
        <rFont val="標楷體"/>
        <family val="4"/>
        <charset val="136"/>
      </rPr>
      <t>5月</t>
    </r>
    <r>
      <rPr>
        <sz val="12"/>
        <color theme="1"/>
        <rFont val="標楷體"/>
        <family val="4"/>
        <charset val="136"/>
      </rPr>
      <t>入館人數843人次。
2.Line訊息投放己開封1250次。</t>
    </r>
    <phoneticPr fontId="2" type="noConversion"/>
  </si>
  <si>
    <r>
      <t>1.</t>
    </r>
    <r>
      <rPr>
        <sz val="12"/>
        <color rgb="FFFF0000"/>
        <rFont val="標楷體"/>
        <family val="4"/>
        <charset val="136"/>
      </rPr>
      <t>4月</t>
    </r>
    <r>
      <rPr>
        <sz val="12"/>
        <color theme="1"/>
        <rFont val="標楷體"/>
        <family val="4"/>
        <charset val="136"/>
      </rPr>
      <t>入館人數1,262人次。
2.Line訊息投放後觸及70次。</t>
    </r>
    <phoneticPr fontId="2" type="noConversion"/>
  </si>
  <si>
    <r>
      <t>1.</t>
    </r>
    <r>
      <rPr>
        <sz val="12"/>
        <color rgb="FFFF0000"/>
        <rFont val="標楷體"/>
        <family val="4"/>
        <charset val="136"/>
      </rPr>
      <t>3月</t>
    </r>
    <r>
      <rPr>
        <sz val="12"/>
        <color theme="1"/>
        <rFont val="標楷體"/>
        <family val="4"/>
        <charset val="136"/>
      </rPr>
      <t>入館人數1,952人次。
2.Line訊息投放後觸及184次。</t>
    </r>
    <phoneticPr fontId="2" type="noConversion"/>
  </si>
  <si>
    <r>
      <t>1.</t>
    </r>
    <r>
      <rPr>
        <sz val="12"/>
        <color rgb="FFFF0000"/>
        <rFont val="標楷體"/>
        <family val="4"/>
        <charset val="136"/>
      </rPr>
      <t>1月</t>
    </r>
    <r>
      <rPr>
        <sz val="12"/>
        <color theme="1"/>
        <rFont val="標楷體"/>
        <family val="4"/>
        <charset val="136"/>
      </rPr>
      <t>入館人數1,531人。
2.Line訊息投放後觸及192次。</t>
    </r>
    <phoneticPr fontId="2" type="noConversion"/>
  </si>
  <si>
    <r>
      <t>1.</t>
    </r>
    <r>
      <rPr>
        <sz val="12"/>
        <color rgb="FFFF0000"/>
        <rFont val="標楷體"/>
        <family val="4"/>
        <charset val="136"/>
      </rPr>
      <t>2月</t>
    </r>
    <r>
      <rPr>
        <sz val="12"/>
        <color theme="1"/>
        <rFont val="標楷體"/>
        <family val="4"/>
        <charset val="136"/>
      </rPr>
      <t>入館人數1,399人次。
2.Line訊息投放後觸及181次。</t>
    </r>
    <phoneticPr fontId="2" type="noConversion"/>
  </si>
  <si>
    <t>111.10.1-111.10.7</t>
    <phoneticPr fontId="2" type="noConversion"/>
  </si>
  <si>
    <t>111.10.24-111.10.30(刊登期間)</t>
    <phoneticPr fontId="2" type="noConversion"/>
  </si>
  <si>
    <r>
      <t>1.</t>
    </r>
    <r>
      <rPr>
        <sz val="12"/>
        <color rgb="FFFF0000"/>
        <rFont val="標楷體"/>
        <family val="4"/>
        <charset val="136"/>
      </rPr>
      <t>11月</t>
    </r>
    <r>
      <rPr>
        <sz val="12"/>
        <color theme="1"/>
        <rFont val="標楷體"/>
        <family val="4"/>
        <charset val="136"/>
      </rPr>
      <t>入館人數2,124人次。
2.Line訊息投放後己開封1,613次。</t>
    </r>
    <phoneticPr fontId="2" type="noConversion"/>
  </si>
  <si>
    <r>
      <t>1.</t>
    </r>
    <r>
      <rPr>
        <sz val="12"/>
        <color rgb="FFFF0000"/>
        <rFont val="標楷體"/>
        <family val="4"/>
        <charset val="136"/>
      </rPr>
      <t>12月</t>
    </r>
    <r>
      <rPr>
        <sz val="12"/>
        <color theme="1"/>
        <rFont val="標楷體"/>
        <family val="4"/>
        <charset val="136"/>
      </rPr>
      <t>入館人數4,426人次。
2.Line訊息投放後己開封872次。</t>
    </r>
    <phoneticPr fontId="2" type="noConversion"/>
  </si>
  <si>
    <r>
      <t>1.</t>
    </r>
    <r>
      <rPr>
        <sz val="12"/>
        <color rgb="FFFF0000"/>
        <rFont val="標楷體"/>
        <family val="4"/>
        <charset val="136"/>
      </rPr>
      <t>10月</t>
    </r>
    <r>
      <rPr>
        <sz val="12"/>
        <color theme="1"/>
        <rFont val="標楷體"/>
        <family val="4"/>
        <charset val="136"/>
      </rPr>
      <t>入館人數2,380人次。
2.Line訊息投放後己開封1,576次。</t>
    </r>
    <phoneticPr fontId="2" type="noConversion"/>
  </si>
  <si>
    <t>公益出租人</t>
  </si>
  <si>
    <t>111.6.1-111.12.31(涵蓋期程)；
111.10.1-111.10.31(播出時間)</t>
  </si>
  <si>
    <t>國民住宅組</t>
  </si>
  <si>
    <t>住宅基金</t>
  </si>
  <si>
    <t>行銷及業務費用</t>
  </si>
  <si>
    <t>士奇傳播整合行銷股份有限公司</t>
  </si>
  <si>
    <t>以多元管道方式讓民眾得知公益出租人資訊。</t>
  </si>
  <si>
    <t>臺灣電視事業股份有限公司、中國電視事業股份有限公司、中華電視股份有限公司、民間全民電視股份有限公司、客家電視臺、原住民族電視臺</t>
  </si>
  <si>
    <t>行政院公益廣播電台</t>
  </si>
  <si>
    <t>300億元中央擴大租金補貼專案加強宣傳案</t>
  </si>
  <si>
    <t>111.5.28-111.10.31(涵蓋期程)；
111.10.1-111.10.31(播出時間)</t>
  </si>
  <si>
    <t>加強宣傳300億元中央擴大租金補貼受理申請資訊。</t>
  </si>
  <si>
    <t>圖卡刊登於本部營建署FB</t>
  </si>
  <si>
    <t>本案總經費17萬2,150元，第2季刊登7篇計4萬8,202元，第3季刊登13篇計8萬9,518元，第4季刊登2篇計1萬3,772元，餘2萬658元不予執行。</t>
  </si>
  <si>
    <t>300億元中央擴大租金補貼專案延長受理之加強宣傳案</t>
  </si>
  <si>
    <t>111.10.1-111.12.31(涵蓋期程)；
111.10.19-111.10.28(播出時間)</t>
  </si>
  <si>
    <t>加強宣傳300億元中央擴大租金補貼延長受理申請資訊。</t>
  </si>
  <si>
    <t>Google關鍵字</t>
  </si>
  <si>
    <t>OTT聯播網</t>
  </si>
  <si>
    <t>Click Force區域定向精準
影音聯播廣告</t>
  </si>
  <si>
    <t>111.10.1-111.12.31(涵蓋期程)；
111.10.19-111.10.25(播出時間)</t>
  </si>
  <si>
    <t>Dcard</t>
  </si>
  <si>
    <t>LINE廣告聯播</t>
  </si>
  <si>
    <t>免費加值</t>
  </si>
  <si>
    <t>111.10.1-111.12.31(涵蓋期程)；
111.10.18(錄製時間)</t>
  </si>
  <si>
    <t>廣播廣告製作</t>
  </si>
  <si>
    <t>111.10.1-111.12.31(涵蓋期程)；
111.10.21-111.10.30(播出時間)</t>
  </si>
  <si>
    <t>台北流行音樂電台、台中山海屯廣播、高雄大眾電台</t>
  </si>
  <si>
    <t>嘉雲電台、羅東電台</t>
  </si>
  <si>
    <t>私有建築物耐震弱層補強</t>
  </si>
  <si>
    <t>111.4.7-111.12.16(涵蓋期程)；
111.9.17、111.9.19-111.9.23(刊登時間)</t>
  </si>
  <si>
    <t>管理組</t>
  </si>
  <si>
    <t>宣傳耐震補強之重要性與獎勵補助措施，加強民眾房屋耐震補強安全意識並鼓勵踴躍申請。</t>
  </si>
  <si>
    <t>民視新聞網文字廣告連結6則</t>
  </si>
  <si>
    <t>1.加值回饋項目。
2.第3季資訊於第4季補揭露。</t>
  </si>
  <si>
    <t>111.4.7-111.12.16(涵蓋期程)；
111.9.19(刊登時間)</t>
  </si>
  <si>
    <t>「阿愷報氣象」Facebook粉絲專頁</t>
  </si>
  <si>
    <t>111.4.7-111.12.16(涵蓋期程)；
111.9.21-111.10.4(播出時間)</t>
  </si>
  <si>
    <t>民視、東森新聞/財經、民視新聞、三立新聞/財經、年代新聞/壹新聞、非凡新聞/商業、台視、衛視中文、緯來戲劇、緯來綜合、三立台灣、東森戲劇、東森綜合、GTV八大戲劇</t>
  </si>
  <si>
    <t>本案總經費含素材製作費用計273萬8,376元，第3季執行219萬5,635元，第4季執行54萬2,741元(其中包含廣告代言人部分為廠商加值回饋項目)。</t>
  </si>
  <si>
    <t>111.4.7-111.12.16(涵蓋期程)；
111.10.3-111.10.17(刊登時間)</t>
  </si>
  <si>
    <t>Yahoo 原生網路廣告</t>
  </si>
  <si>
    <t>111.4.7-111.12.16(涵蓋期程)；
111.10.3-111.10.9(播出時間)</t>
  </si>
  <si>
    <t>GOOGLE 關鍵字網路廣告</t>
  </si>
  <si>
    <t>Youtube Trueview 網路廣告</t>
  </si>
  <si>
    <t>111.4.7-111.12.16(涵蓋期程)；
111.10.3-111.10.16(刊登時間)</t>
  </si>
  <si>
    <t>行動聯播廣告(自由時報、Meitu、雙鐵訂票通、Mobile01、鏡週刊)</t>
  </si>
  <si>
    <t>Facebook、Instagram社群網路廣告</t>
  </si>
  <si>
    <t>住宅類網站(UDN、Yahoo、Mobile01、yes319)</t>
  </si>
  <si>
    <t>111.4.7-111.12.16(涵蓋期程)；
111.10.3-111.10.9(刊登時間)</t>
  </si>
  <si>
    <t>Line TV 網路廣告</t>
  </si>
  <si>
    <t>111.6.1-111.12.31(涵蓋期程)；
111.11.1-111.11.30(播出時間)</t>
  </si>
  <si>
    <t>111.4.7-111.12.16(涵蓋期程)；
111.11.30(刊登時間)</t>
  </si>
  <si>
    <t>民視新聞網網路文字訊息廣告1則</t>
  </si>
  <si>
    <t>111年度社會住宅行銷宣導</t>
  </si>
  <si>
    <t>111.12.1-111.12.31(涵蓋期程)；111.12.6(播出時間)</t>
  </si>
  <si>
    <t>三立電視股份有限公司</t>
  </si>
  <si>
    <t>推廣社會住宅提供多元服務需求、滿足民眾生活所需之理念，改變民眾對社會住宅鄰避之刻板印象。</t>
  </si>
  <si>
    <t>關鍵意見領袖-35線上賞屋：Facebook、Youtube、IG</t>
  </si>
  <si>
    <t>111.12.1-111.12.31(涵蓋期程)；111.12.12-111.12.26(播出時間)</t>
  </si>
  <si>
    <t>1.第一式：Facebook、IG、Google關鍵字廣告、Google聯播網廣告、Youtube串流廣告
2.第二式：Youtube串流廣告、LINE、好房網
3.第三式：591房屋網、ETTODAY新聞雲
4.第四式：Google聯播網、ETTODAY新聞雲、自由時報、三立新聞網</t>
  </si>
  <si>
    <t>1.第一式：TVBS、TVBSN、三立新聞、東森戲劇台
2.第二式：三立新聞、東森新聞台、民視新聞台、非凡新聞台
3.第三式：非凡新聞台、年代新聞台、壹電視、三立台灣
4.第四式：三立都會、衛視中文、民視、中視</t>
  </si>
  <si>
    <t>111.12.1-111.12.31(涵蓋期程)；111.12.27(播出時間)</t>
  </si>
  <si>
    <t>三立新聞Youtube</t>
  </si>
  <si>
    <t>111.12.1-111.12.31(涵蓋期程)；111.12.22(播出時間)</t>
  </si>
  <si>
    <t>UDN、UDN Facebook</t>
  </si>
  <si>
    <t>111.12.1-111.12.31(涵蓋期程)；111.12.18(播出時間)</t>
  </si>
  <si>
    <t>放言、放言Facebook</t>
  </si>
  <si>
    <t>111.12.1-111.12.31(涵蓋期程)；111.12.12(播出時間)</t>
  </si>
  <si>
    <t>POPDAILY、POPDAILY Facebook</t>
  </si>
  <si>
    <t>Vidol廣告</t>
  </si>
  <si>
    <t>111.12.1-111.12.31(涵蓋期程)；111.12.20-111.12.21(播出時間)</t>
  </si>
  <si>
    <t>主播黃倩萍Facebook、主播王志郁Facebook</t>
  </si>
  <si>
    <t>111.12.1-111.12.31(涵蓋期程)；111.12.15(播出時間)</t>
  </si>
  <si>
    <t>Vidol網路節目</t>
  </si>
  <si>
    <t>三立新聞網(影音蓋台、文中影音大看板)</t>
  </si>
  <si>
    <t>三立新聞網(側欄內頁影音大看板)</t>
  </si>
  <si>
    <t>愛玩客FB貼文</t>
  </si>
  <si>
    <t>111.12.1-111.12.31(涵蓋期程)；111.12.23(播出時間)</t>
  </si>
  <si>
    <t>完全娛樂Facebook、完全娛樂Youtube</t>
  </si>
  <si>
    <t>111.12.1-111.12.31(涵蓋期程)；111.12.20-111.12.26(播出時間)</t>
  </si>
  <si>
    <t>三立iNews台</t>
  </si>
  <si>
    <t>MTV台</t>
  </si>
  <si>
    <t>111.4.7-111.12.16(涵蓋期程)；
111.11.29(刊登時間)</t>
  </si>
  <si>
    <t>SMART智富月刊廣編1則</t>
  </si>
  <si>
    <t>111.4.7-111.12.16(涵蓋期程)；
111.12.5-12.9(刊登時間)</t>
  </si>
  <si>
    <t>地震即時廣告Banner(投放Yahoo新聞網、TVBS新聞網、ETTODAY新聞網)</t>
  </si>
  <si>
    <t>111.4.7-111.12.16(涵蓋期程)；
111.12.9-12.12(刊登時間)</t>
  </si>
  <si>
    <t>耐震應援團 網路活動
設計內容含網頁遊戲1式</t>
  </si>
  <si>
    <t>111.4.7-111.12.16(涵蓋期程)；
111.12.7(刊登時間)</t>
  </si>
  <si>
    <t>&lt;阿愷報氣象&gt;氣象主播粉絲團社群發文宣傳1則</t>
  </si>
  <si>
    <t>&lt;好事聯播網&gt;廣播主持人口播1次</t>
  </si>
  <si>
    <t>網路新聞</t>
  </si>
  <si>
    <t>111.4.7-111.12.16(涵蓋期程)；
111.12.12-12.13(刊登時間)</t>
  </si>
  <si>
    <t>民視新聞網黃金文字1則</t>
  </si>
  <si>
    <t>111.4.7-111.12.16(涵蓋期程)；
111.11.3(刊登時間)</t>
  </si>
  <si>
    <t>&lt;美鳳有約&gt;粉絲團社群發文宣傳1則</t>
  </si>
  <si>
    <t>111.4.7-111.12.16(涵蓋期程)；
111.8.10、111.9.19(刊登時間)</t>
  </si>
  <si>
    <t>民視新聞網網路文字訊息廣告2則</t>
  </si>
  <si>
    <t>300億元中央擴大租金補貼</t>
  </si>
  <si>
    <t>111.6.1-111.12.31(涵蓋期程)；
111.12.20-111.12.29(播出時間)</t>
  </si>
  <si>
    <t>以多元管道方式讓民眾得知300億元中央擴大租金補貼專案計畫資訊。</t>
  </si>
  <si>
    <t>Yahoo聯播網</t>
  </si>
  <si>
    <t>111.6.1-111.12.31(涵蓋期程)；
111.12.20-111.12.26(播出時間)</t>
  </si>
  <si>
    <t>以多元管道方式讓民眾得知300億元中央擴大租金補貼專案計畫再次延長受理申請資訊。</t>
  </si>
  <si>
    <t>111.12.1-111.12.31(涵蓋期程)；
111.12.20-111.12.26(播出時間)</t>
  </si>
  <si>
    <t>Youtube Trueview</t>
  </si>
  <si>
    <t>111.12.1-111.12.31(涵蓋期程)；
111.12.8-111.12.17(播出時間)</t>
  </si>
  <si>
    <t>Google關鍵字廣告</t>
  </si>
  <si>
    <t>111.12.1-111.12.31(涵蓋期程)；
111.12.8-111.12.28(播出時間)</t>
  </si>
  <si>
    <t>Google(DV360)聯播網</t>
  </si>
  <si>
    <t>111.12.1-111.12.31(涵蓋期程)；
111.12.8-111.12.14(播出時間)</t>
  </si>
  <si>
    <t>自由時報、NOWnews網路新聞平台Banner廣告、開新聞OPEN! News新聞稿</t>
  </si>
  <si>
    <t>111.12.1-111.12.31(涵蓋期程)；
111.12.16-111.12.29(播出時間)</t>
  </si>
  <si>
    <t>東森財經、東森綜合、東森戲劇、三立財經、三立都會、三立台灣、非凡新聞、非凡商業</t>
  </si>
  <si>
    <t>111.12.1-111.12.31(涵蓋期程)；
111.12.19-111.12.29(播出時間)</t>
  </si>
  <si>
    <t>MOD廣告</t>
  </si>
  <si>
    <t>111.6.1-111.12.31(涵蓋期程)；
111.12.21-111.12.30(播出時間)</t>
  </si>
  <si>
    <t>111.6.1-111.12.31(涵蓋期程)；
111.12.1-111.12.31(播出時間)</t>
  </si>
  <si>
    <t>111.12.1-111.12.31(涵蓋期程)；
111.12.13-111.12.27(播出時間)</t>
  </si>
  <si>
    <t>111.12.1-111.12.31(涵蓋期程)；
111.12.1-111.12.31(播出時間)</t>
  </si>
  <si>
    <t>111.12.1-111.12.31(涵蓋期程)；
111.12.20-111.12.30(播出時間)</t>
  </si>
  <si>
    <t>以多元管道方式讓民眾得知300億元中央擴大租金補貼專案計畫再次延長受理申請資訊暨公益出租人資訊。</t>
  </si>
  <si>
    <t>上報FB、上報官網、上報Youtube</t>
  </si>
  <si>
    <t>111年度新住民專屬新聞網站維運案-「Taiwan我來了-新住民全球新聞網」行銷宣傳廣告</t>
  </si>
  <si>
    <t>111.12.1-112.11.30(涵蓋期程)；111.12.1-111.12.31(刊登期間)</t>
  </si>
  <si>
    <t>新住民發展基金</t>
  </si>
  <si>
    <t>辦理新住民家庭成長及子女托育、多元文化計畫</t>
  </si>
  <si>
    <t>思索柏股份有限公司</t>
  </si>
  <si>
    <t>藉由提供新住民及關注新住民議題之民眾多元資訊，提高網站使用受眾數量、質性及廣度</t>
  </si>
  <si>
    <t>Facebook、Google關鍵字、Google多媒體聯播網</t>
  </si>
  <si>
    <t>外來人士在臺生活諮詢服務熱線改碼1990</t>
  </si>
  <si>
    <t>111.6.1-111.6.30
111.8.22-111.9.21
(撥出期間)</t>
  </si>
  <si>
    <t>辦理新住民創新服務、人才培力及活化產業發展計畫</t>
  </si>
  <si>
    <t>中華電信股份有限公司企業客戶分公司</t>
  </si>
  <si>
    <t>藉由電視媒體宣導外來人士在臺生活諮詢服務熱線改碼1990，俾利民眾知曉及運用1990熱線。</t>
  </si>
  <si>
    <t>行政院新聞傳播處無線電視臺（臺視、中視、華視及民視）</t>
  </si>
  <si>
    <t>本案影片係委由廠商製作，再由移民署逕洽行政院新聞傳播處於無線電視台辦理公益託播，爰補揭露影片製作成本24萬元。</t>
    <phoneticPr fontId="2" type="noConversion"/>
  </si>
  <si>
    <t>加入研發替代役，拓展無限可能</t>
  </si>
  <si>
    <t>111.12.9起持續宣導</t>
  </si>
  <si>
    <t>研發及產業訓儲替代役基金</t>
  </si>
  <si>
    <t>員額審查核配、役男報名甄選及成效管考計畫</t>
  </si>
  <si>
    <t>快樂薯片創意有限公司</t>
  </si>
  <si>
    <t>將研發替代役報名甄選重要消息讓更多人看見，藉此提高役男申請之意願，達到推廣效益。</t>
  </si>
  <si>
    <t>本案執行金額係宣導影片製作費用</t>
  </si>
  <si>
    <t>甄選組</t>
    <phoneticPr fontId="2" type="noConversion"/>
  </si>
  <si>
    <t>役政署臉書、youtube</t>
    <phoneticPr fontId="2" type="noConversion"/>
  </si>
  <si>
    <t>合歡山電台 FM90.1、(台東)大寶桑電台 FM92.5、(澎湖)澎湖廣播 FM96.7</t>
    <phoneticPr fontId="2" type="noConversion"/>
  </si>
  <si>
    <t>(台北) 正聲電台台北台 AM819、(苗栗) 客家電台 FM91.7、(中彰)關懷電台 FM91.1、(雲林嘉義)嘉雲電台 FM88.9、(台南)臺南線上電台 FM90.3、(台東)大寶桑電台 FM92.5、(台北)寶島新聲電台 FM98.5、(桃竹)亞太廣播 FM92.3、(苗栗)客家電台 FM91.7、(南投)南投電台 FM90.7、(雲林嘉義)嘉雲電台 FM88.9、(台南)曾文溪電台 FM89.9、(宜蘭)蘭陽電台 FM107.3、(花蓮)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</si>
</sst>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quot; &quot;#,##0&quot; &quot;;&quot;-&quot;#,##0&quot; &quot;;&quot; - &quot;;&quot; &quot;@&quot; &quot;"/>
  </numFmts>
  <fonts count="16" x14ac:knownFonts="1">
    <font>
      <sz val="12"/>
      <color theme="1"/>
      <name val="新細明體"/>
      <family val="2"/>
      <charset val="136"/>
      <scheme val="minor"/>
    </font>
    <font>
      <sz val="12"/>
      <color theme="1"/>
      <name val="標楷體"/>
      <family val="4"/>
      <charset val="136"/>
    </font>
    <font>
      <sz val="9"/>
      <name val="新細明體"/>
      <family val="2"/>
      <charset val="136"/>
      <scheme val="minor"/>
    </font>
    <font>
      <sz val="12"/>
      <color theme="1"/>
      <name val="Times New Roman"/>
      <family val="1"/>
    </font>
    <font>
      <b/>
      <sz val="12"/>
      <color theme="1"/>
      <name val="標楷體"/>
      <family val="4"/>
      <charset val="136"/>
    </font>
    <font>
      <b/>
      <sz val="12"/>
      <color theme="1"/>
      <name val="Times New Roman"/>
      <family val="1"/>
    </font>
    <font>
      <sz val="12"/>
      <name val="標楷體"/>
      <family val="4"/>
      <charset val="136"/>
    </font>
    <font>
      <sz val="9"/>
      <name val="新細明體"/>
      <family val="1"/>
      <charset val="136"/>
    </font>
    <font>
      <sz val="12"/>
      <name val="Times New Roman"/>
      <family val="1"/>
    </font>
    <font>
      <b/>
      <sz val="24"/>
      <name val="標楷體"/>
      <family val="4"/>
      <charset val="136"/>
    </font>
    <font>
      <sz val="12"/>
      <color rgb="FFFF0000"/>
      <name val="標楷體"/>
      <family val="4"/>
      <charset val="136"/>
    </font>
    <font>
      <sz val="10"/>
      <color theme="1"/>
      <name val="標楷體"/>
      <family val="4"/>
      <charset val="136"/>
    </font>
    <font>
      <sz val="10"/>
      <name val="標楷體"/>
      <family val="4"/>
      <charset val="136"/>
    </font>
    <font>
      <sz val="12"/>
      <color rgb="FF000000"/>
      <name val="標楷體"/>
      <family val="4"/>
      <charset val="136"/>
    </font>
    <font>
      <sz val="11"/>
      <name val="標楷體"/>
      <family val="4"/>
      <charset val="136"/>
    </font>
    <font>
      <sz val="11"/>
      <color theme="1"/>
      <name val="標楷體"/>
      <family val="4"/>
      <charset val="136"/>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13">
    <xf numFmtId="0" fontId="0" fillId="0" borderId="0" xfId="0">
      <alignment vertical="center"/>
    </xf>
    <xf numFmtId="0" fontId="1" fillId="0" borderId="0" xfId="0" applyFont="1">
      <alignment vertical="center"/>
    </xf>
    <xf numFmtId="0" fontId="1" fillId="0" borderId="1" xfId="0" applyFont="1" applyBorder="1" applyAlignment="1">
      <alignment vertical="center" wrapText="1"/>
    </xf>
    <xf numFmtId="176" fontId="3" fillId="0" borderId="0" xfId="0" applyNumberFormat="1" applyFont="1" applyAlignment="1">
      <alignment horizontal="right" vertical="center"/>
    </xf>
    <xf numFmtId="176" fontId="3" fillId="0" borderId="1" xfId="0" applyNumberFormat="1" applyFont="1" applyBorder="1" applyAlignment="1">
      <alignment horizontal="right" vertical="center"/>
    </xf>
    <xf numFmtId="0" fontId="1" fillId="0" borderId="0" xfId="0" applyFont="1" applyAlignment="1">
      <alignment horizontal="right" vertical="center"/>
    </xf>
    <xf numFmtId="0" fontId="4" fillId="0" borderId="1" xfId="0" applyFont="1" applyBorder="1" applyAlignment="1">
      <alignment horizontal="center" vertical="center" wrapText="1"/>
    </xf>
    <xf numFmtId="0" fontId="1" fillId="0" borderId="0" xfId="0" applyFont="1" applyAlignment="1">
      <alignment horizontal="right" vertical="top"/>
    </xf>
    <xf numFmtId="176" fontId="5" fillId="2" borderId="1" xfId="0" applyNumberFormat="1" applyFont="1" applyFill="1" applyBorder="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left" vertical="center" wrapText="1" indent="1"/>
    </xf>
    <xf numFmtId="0" fontId="1" fillId="0" borderId="1" xfId="0" applyFont="1" applyBorder="1" applyAlignment="1">
      <alignment horizontal="left" vertical="center" wrapText="1" indent="1"/>
    </xf>
    <xf numFmtId="176" fontId="8" fillId="0" borderId="1" xfId="0" applyNumberFormat="1" applyFont="1" applyBorder="1" applyAlignment="1">
      <alignment horizontal="right" vertical="center"/>
    </xf>
    <xf numFmtId="176" fontId="3" fillId="3" borderId="1" xfId="0" applyNumberFormat="1" applyFont="1" applyFill="1" applyBorder="1" applyAlignment="1">
      <alignment horizontal="right" vertical="center"/>
    </xf>
    <xf numFmtId="0" fontId="1" fillId="3" borderId="0" xfId="0" applyFont="1" applyFill="1">
      <alignment vertical="center"/>
    </xf>
    <xf numFmtId="0" fontId="1" fillId="3" borderId="1" xfId="0" applyFont="1" applyFill="1" applyBorder="1" applyAlignment="1">
      <alignment vertical="center" wrapText="1"/>
    </xf>
    <xf numFmtId="176" fontId="8" fillId="3" borderId="2" xfId="0" applyNumberFormat="1" applyFont="1" applyFill="1" applyBorder="1" applyAlignment="1">
      <alignment horizontal="right" vertical="center"/>
    </xf>
    <xf numFmtId="0" fontId="1"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quotePrefix="1" applyFont="1" applyFill="1" applyBorder="1" applyAlignment="1">
      <alignment horizontal="right" vertical="center" wrapText="1"/>
    </xf>
    <xf numFmtId="176" fontId="3" fillId="0" borderId="0" xfId="0" applyNumberFormat="1" applyFont="1" applyFill="1" applyBorder="1" applyAlignment="1">
      <alignment horizontal="right" vertical="center"/>
    </xf>
    <xf numFmtId="0" fontId="1" fillId="0" borderId="0" xfId="0" applyFont="1" applyFill="1" applyAlignment="1">
      <alignment horizontal="right" vertical="center"/>
    </xf>
    <xf numFmtId="0" fontId="1" fillId="0" borderId="0" xfId="0" applyFont="1" applyFill="1">
      <alignment vertical="center"/>
    </xf>
    <xf numFmtId="0" fontId="1" fillId="0" borderId="10" xfId="0" applyFont="1" applyBorder="1" applyAlignment="1">
      <alignment horizontal="left" vertical="center" wrapText="1" indent="1"/>
    </xf>
    <xf numFmtId="176" fontId="3" fillId="3" borderId="0" xfId="0" applyNumberFormat="1" applyFont="1" applyFill="1" applyBorder="1" applyAlignment="1">
      <alignment horizontal="right" vertical="center"/>
    </xf>
    <xf numFmtId="176" fontId="3" fillId="3" borderId="0" xfId="0" applyNumberFormat="1" applyFont="1" applyFill="1" applyBorder="1" applyAlignment="1">
      <alignment horizontal="center" vertical="center"/>
    </xf>
    <xf numFmtId="0" fontId="10" fillId="0" borderId="1" xfId="0" applyFont="1" applyBorder="1" applyAlignment="1">
      <alignment vertical="center" wrapText="1"/>
    </xf>
    <xf numFmtId="0" fontId="6" fillId="0" borderId="1" xfId="0" applyFont="1" applyFill="1" applyBorder="1" applyAlignment="1">
      <alignment vertical="center" wrapText="1"/>
    </xf>
    <xf numFmtId="177" fontId="3"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11" fillId="0" borderId="1" xfId="0" applyFont="1" applyFill="1" applyBorder="1" applyAlignment="1">
      <alignment vertical="center" wrapText="1"/>
    </xf>
    <xf numFmtId="0" fontId="1"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176" fontId="3" fillId="0" borderId="1" xfId="0" applyNumberFormat="1" applyFont="1" applyFill="1" applyBorder="1" applyAlignment="1">
      <alignment vertical="center"/>
    </xf>
    <xf numFmtId="49" fontId="6" fillId="0" borderId="1" xfId="0" applyNumberFormat="1" applyFont="1" applyFill="1" applyBorder="1" applyAlignment="1">
      <alignment horizontal="left" vertical="center" wrapText="1"/>
    </xf>
    <xf numFmtId="49" fontId="6" fillId="0" borderId="1" xfId="0" applyNumberFormat="1" applyFont="1" applyBorder="1" applyAlignment="1">
      <alignment horizontal="left" vertical="center" wrapText="1"/>
    </xf>
    <xf numFmtId="0" fontId="6" fillId="0" borderId="10" xfId="0" applyFont="1" applyBorder="1" applyAlignment="1">
      <alignment horizontal="left" vertical="center" wrapText="1"/>
    </xf>
    <xf numFmtId="0" fontId="1"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wrapText="1"/>
    </xf>
    <xf numFmtId="0" fontId="14" fillId="0" borderId="1" xfId="0" applyFont="1" applyBorder="1" applyAlignment="1">
      <alignment vertical="center" wrapText="1"/>
    </xf>
    <xf numFmtId="0" fontId="0" fillId="0" borderId="1" xfId="0" applyBorder="1" applyAlignment="1">
      <alignment vertical="center" wrapText="1"/>
    </xf>
    <xf numFmtId="176" fontId="3" fillId="0" borderId="1" xfId="0" applyNumberFormat="1" applyFont="1" applyBorder="1" applyAlignment="1">
      <alignment vertical="center"/>
    </xf>
    <xf numFmtId="0" fontId="12" fillId="0" borderId="2" xfId="0" applyFont="1" applyBorder="1" applyAlignment="1">
      <alignment horizontal="left" vertical="center" wrapText="1"/>
    </xf>
    <xf numFmtId="0" fontId="12" fillId="0" borderId="10" xfId="0" applyFont="1" applyBorder="1" applyAlignment="1">
      <alignment horizontal="left" vertical="center" wrapText="1"/>
    </xf>
    <xf numFmtId="0" fontId="6" fillId="0" borderId="2"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10" xfId="0" applyFont="1" applyBorder="1" applyAlignment="1">
      <alignment horizontal="left" vertical="center" wrapText="1" inden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49" fontId="6" fillId="0" borderId="1" xfId="0" applyNumberFormat="1" applyFont="1" applyFill="1" applyBorder="1" applyAlignment="1">
      <alignment horizontal="left" vertical="center" wrapText="1"/>
    </xf>
    <xf numFmtId="178" fontId="8" fillId="0" borderId="1" xfId="0" applyNumberFormat="1" applyFont="1" applyBorder="1" applyAlignment="1">
      <alignmen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9"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6" fillId="0" borderId="2"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49" fontId="13" fillId="0" borderId="1" xfId="0" applyNumberFormat="1" applyFont="1" applyBorder="1" applyAlignment="1">
      <alignment horizontal="left" vertical="center" wrapText="1" indent="1"/>
    </xf>
    <xf numFmtId="0" fontId="4" fillId="2" borderId="1" xfId="0" applyFont="1" applyFill="1" applyBorder="1" applyAlignment="1">
      <alignment horizontal="left" vertical="center"/>
    </xf>
    <xf numFmtId="0" fontId="0" fillId="0" borderId="10" xfId="0" applyBorder="1" applyAlignment="1">
      <alignment horizontal="left" vertical="center" wrapText="1" inden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1" xfId="0" applyFont="1" applyFill="1" applyBorder="1" applyAlignment="1">
      <alignment horizontal="left"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0" xfId="0" applyFont="1" applyAlignment="1">
      <alignment horizontal="left" vertical="top"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9" fillId="0" borderId="0" xfId="0" applyFont="1" applyAlignment="1">
      <alignment horizontal="center" vertic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0" fillId="0" borderId="9" xfId="0" applyBorder="1" applyAlignment="1">
      <alignment horizontal="left" vertical="center" wrapText="1" indent="1"/>
    </xf>
    <xf numFmtId="0" fontId="6" fillId="0" borderId="1" xfId="0" applyFont="1" applyBorder="1" applyAlignment="1">
      <alignment horizontal="left" vertical="center" wrapText="1"/>
    </xf>
    <xf numFmtId="0" fontId="1" fillId="3" borderId="3" xfId="0"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0" borderId="2" xfId="0" applyFont="1" applyBorder="1" applyAlignment="1">
      <alignment horizontal="left" vertical="center" wrapText="1" indent="1"/>
    </xf>
    <xf numFmtId="0" fontId="1" fillId="0" borderId="2" xfId="0" applyFont="1" applyBorder="1" applyAlignment="1">
      <alignment vertical="center" wrapText="1"/>
    </xf>
    <xf numFmtId="176" fontId="3" fillId="0" borderId="2" xfId="0" applyNumberFormat="1" applyFont="1" applyBorder="1" applyAlignment="1">
      <alignment horizontal="right" vertical="center"/>
    </xf>
    <xf numFmtId="0" fontId="1" fillId="0" borderId="2" xfId="0" applyFont="1" applyFill="1" applyBorder="1" applyAlignment="1">
      <alignment vertical="center" wrapText="1"/>
    </xf>
    <xf numFmtId="0" fontId="15" fillId="0" borderId="2" xfId="0" applyFont="1" applyBorder="1" applyAlignment="1">
      <alignment vertical="top" wrapText="1"/>
    </xf>
    <xf numFmtId="0" fontId="1" fillId="0" borderId="10" xfId="0" applyFont="1" applyBorder="1" applyAlignment="1">
      <alignment vertical="center" wrapText="1"/>
    </xf>
    <xf numFmtId="176" fontId="3" fillId="0" borderId="10" xfId="0" applyNumberFormat="1" applyFont="1" applyBorder="1" applyAlignment="1">
      <alignment horizontal="right" vertical="center"/>
    </xf>
    <xf numFmtId="0" fontId="1" fillId="0" borderId="10" xfId="0" applyFont="1" applyFill="1" applyBorder="1" applyAlignment="1">
      <alignment vertical="center" wrapText="1"/>
    </xf>
    <xf numFmtId="0" fontId="15" fillId="0" borderId="10" xfId="0" applyFont="1" applyBorder="1" applyAlignment="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E12D-CA43-4536-A202-9B87B2993874}">
  <dimension ref="A1:Q390"/>
  <sheetViews>
    <sheetView tabSelected="1" view="pageBreakPreview" topLeftCell="A252" zoomScale="70" zoomScaleNormal="80" zoomScaleSheetLayoutView="70" workbookViewId="0">
      <selection activeCell="J252" sqref="J252:J256"/>
    </sheetView>
  </sheetViews>
  <sheetFormatPr defaultRowHeight="16.2" x14ac:dyDescent="0.3"/>
  <cols>
    <col min="1" max="1" width="12.33203125" style="1" customWidth="1"/>
    <col min="2" max="2" width="14.21875" style="1" customWidth="1"/>
    <col min="3" max="3" width="10.109375" style="1" customWidth="1"/>
    <col min="4" max="4" width="16.77734375" style="1" customWidth="1"/>
    <col min="5" max="6" width="8.33203125" style="1" customWidth="1"/>
    <col min="7" max="7" width="9.77734375" style="1" customWidth="1"/>
    <col min="8" max="8" width="11.77734375" style="1" customWidth="1"/>
    <col min="9" max="9" width="15.77734375" style="1" customWidth="1"/>
    <col min="10" max="10" width="25.77734375" style="1" customWidth="1"/>
    <col min="11" max="11" width="15.77734375" style="1" customWidth="1"/>
    <col min="12" max="12" width="12.77734375" style="1" customWidth="1"/>
    <col min="13" max="13" width="8.88671875" style="1"/>
    <col min="14" max="17" width="11.6640625" style="1" bestFit="1" customWidth="1"/>
    <col min="18" max="16384" width="8.88671875" style="1"/>
  </cols>
  <sheetData>
    <row r="1" spans="1:17" ht="33" x14ac:dyDescent="0.3">
      <c r="A1" s="89" t="s">
        <v>174</v>
      </c>
      <c r="B1" s="89"/>
      <c r="C1" s="89"/>
      <c r="D1" s="89"/>
      <c r="E1" s="89"/>
      <c r="F1" s="89"/>
      <c r="G1" s="89"/>
      <c r="H1" s="89"/>
      <c r="I1" s="89"/>
      <c r="J1" s="89"/>
      <c r="K1" s="89"/>
      <c r="L1" s="89"/>
    </row>
    <row r="2" spans="1:17" x14ac:dyDescent="0.3">
      <c r="L2" s="5" t="s">
        <v>10</v>
      </c>
    </row>
    <row r="3" spans="1:17" ht="48.6" customHeight="1" x14ac:dyDescent="0.3">
      <c r="A3" s="6" t="s">
        <v>0</v>
      </c>
      <c r="B3" s="6" t="s">
        <v>1</v>
      </c>
      <c r="C3" s="6" t="s">
        <v>63</v>
      </c>
      <c r="D3" s="6" t="s">
        <v>2</v>
      </c>
      <c r="E3" s="6" t="s">
        <v>11</v>
      </c>
      <c r="F3" s="6" t="s">
        <v>12</v>
      </c>
      <c r="G3" s="6" t="s">
        <v>3</v>
      </c>
      <c r="H3" s="6" t="s">
        <v>4</v>
      </c>
      <c r="I3" s="6" t="s">
        <v>5</v>
      </c>
      <c r="J3" s="6" t="s">
        <v>6</v>
      </c>
      <c r="K3" s="6" t="s">
        <v>7</v>
      </c>
      <c r="L3" s="6" t="s">
        <v>8</v>
      </c>
      <c r="N3" s="25"/>
      <c r="O3" s="25"/>
      <c r="P3" s="25"/>
      <c r="Q3" s="24"/>
    </row>
    <row r="4" spans="1:17" ht="25.05" customHeight="1" x14ac:dyDescent="0.3">
      <c r="A4" s="69" t="s">
        <v>47</v>
      </c>
      <c r="B4" s="69"/>
      <c r="C4" s="69"/>
      <c r="D4" s="69"/>
      <c r="E4" s="69"/>
      <c r="F4" s="69"/>
      <c r="G4" s="69"/>
      <c r="H4" s="8">
        <f>H5+H29+H60+H78+H80+H121+H124+H134+H137</f>
        <v>4271187</v>
      </c>
      <c r="I4" s="88"/>
      <c r="J4" s="88"/>
      <c r="K4" s="88"/>
      <c r="L4" s="88"/>
      <c r="N4" s="24"/>
      <c r="O4" s="24"/>
      <c r="P4" s="24"/>
      <c r="Q4" s="24"/>
    </row>
    <row r="5" spans="1:17" ht="25.05" customHeight="1" x14ac:dyDescent="0.3">
      <c r="A5" s="74" t="s">
        <v>9</v>
      </c>
      <c r="B5" s="74"/>
      <c r="C5" s="74"/>
      <c r="D5" s="74"/>
      <c r="E5" s="74"/>
      <c r="F5" s="74"/>
      <c r="G5" s="74"/>
      <c r="H5" s="13">
        <f>SUM(H6:H28)</f>
        <v>1140052</v>
      </c>
      <c r="I5" s="90"/>
      <c r="J5" s="90"/>
      <c r="K5" s="90"/>
      <c r="L5" s="90"/>
      <c r="N5" s="24"/>
      <c r="O5" s="24"/>
      <c r="P5" s="24"/>
      <c r="Q5" s="24"/>
    </row>
    <row r="6" spans="1:17" ht="243" x14ac:dyDescent="0.3">
      <c r="A6" s="11" t="s">
        <v>9</v>
      </c>
      <c r="B6" s="2" t="s">
        <v>461</v>
      </c>
      <c r="C6" s="2" t="s">
        <v>59</v>
      </c>
      <c r="D6" s="2" t="s">
        <v>462</v>
      </c>
      <c r="E6" s="2" t="s">
        <v>463</v>
      </c>
      <c r="F6" s="2" t="s">
        <v>56</v>
      </c>
      <c r="G6" s="2" t="s">
        <v>408</v>
      </c>
      <c r="H6" s="4">
        <v>6272</v>
      </c>
      <c r="I6" s="17" t="s">
        <v>65</v>
      </c>
      <c r="J6" s="2" t="s">
        <v>464</v>
      </c>
      <c r="K6" s="2" t="s">
        <v>65</v>
      </c>
      <c r="L6" s="2" t="s">
        <v>465</v>
      </c>
      <c r="N6" s="24"/>
      <c r="O6" s="24"/>
      <c r="P6" s="24"/>
      <c r="Q6" s="24"/>
    </row>
    <row r="7" spans="1:17" ht="81" x14ac:dyDescent="0.3">
      <c r="A7" s="11" t="s">
        <v>9</v>
      </c>
      <c r="B7" s="2" t="s">
        <v>466</v>
      </c>
      <c r="C7" s="2" t="s">
        <v>57</v>
      </c>
      <c r="D7" s="2" t="s">
        <v>576</v>
      </c>
      <c r="E7" s="2" t="s">
        <v>467</v>
      </c>
      <c r="F7" s="2" t="s">
        <v>56</v>
      </c>
      <c r="G7" s="2" t="s">
        <v>468</v>
      </c>
      <c r="H7" s="4">
        <v>60000</v>
      </c>
      <c r="I7" s="17" t="s">
        <v>469</v>
      </c>
      <c r="J7" s="2" t="s">
        <v>470</v>
      </c>
      <c r="K7" s="2" t="s">
        <v>471</v>
      </c>
      <c r="L7" s="2"/>
      <c r="N7" s="24"/>
      <c r="O7" s="24"/>
      <c r="P7" s="24"/>
      <c r="Q7" s="24"/>
    </row>
    <row r="8" spans="1:17" ht="81" x14ac:dyDescent="0.3">
      <c r="A8" s="11" t="s">
        <v>9</v>
      </c>
      <c r="B8" s="2" t="s">
        <v>466</v>
      </c>
      <c r="C8" s="2" t="s">
        <v>57</v>
      </c>
      <c r="D8" s="2" t="s">
        <v>472</v>
      </c>
      <c r="E8" s="2" t="s">
        <v>467</v>
      </c>
      <c r="F8" s="2" t="s">
        <v>56</v>
      </c>
      <c r="G8" s="2" t="s">
        <v>468</v>
      </c>
      <c r="H8" s="4">
        <v>0</v>
      </c>
      <c r="I8" s="17" t="s">
        <v>469</v>
      </c>
      <c r="J8" s="2" t="s">
        <v>470</v>
      </c>
      <c r="K8" s="2" t="s">
        <v>473</v>
      </c>
      <c r="L8" s="2" t="s">
        <v>474</v>
      </c>
      <c r="N8" s="24"/>
      <c r="O8" s="24"/>
      <c r="P8" s="24"/>
      <c r="Q8" s="24"/>
    </row>
    <row r="9" spans="1:17" ht="81" x14ac:dyDescent="0.3">
      <c r="A9" s="11" t="s">
        <v>9</v>
      </c>
      <c r="B9" s="2" t="s">
        <v>475</v>
      </c>
      <c r="C9" s="2" t="s">
        <v>59</v>
      </c>
      <c r="D9" s="2" t="s">
        <v>476</v>
      </c>
      <c r="E9" s="2" t="s">
        <v>467</v>
      </c>
      <c r="F9" s="2" t="s">
        <v>56</v>
      </c>
      <c r="G9" s="2" t="s">
        <v>468</v>
      </c>
      <c r="H9" s="4">
        <v>0</v>
      </c>
      <c r="I9" s="17"/>
      <c r="J9" s="2" t="s">
        <v>477</v>
      </c>
      <c r="K9" s="2" t="s">
        <v>65</v>
      </c>
      <c r="L9" s="2" t="s">
        <v>478</v>
      </c>
      <c r="N9" s="24"/>
      <c r="O9" s="24"/>
      <c r="P9" s="24"/>
      <c r="Q9" s="24"/>
    </row>
    <row r="10" spans="1:17" ht="97.2" x14ac:dyDescent="0.3">
      <c r="A10" s="11" t="s">
        <v>9</v>
      </c>
      <c r="B10" s="2" t="s">
        <v>479</v>
      </c>
      <c r="C10" s="2" t="s">
        <v>55</v>
      </c>
      <c r="D10" s="2" t="s">
        <v>480</v>
      </c>
      <c r="E10" s="2" t="s">
        <v>481</v>
      </c>
      <c r="F10" s="2" t="s">
        <v>56</v>
      </c>
      <c r="G10" s="2" t="s">
        <v>468</v>
      </c>
      <c r="H10" s="4">
        <v>840</v>
      </c>
      <c r="I10" s="17" t="s">
        <v>420</v>
      </c>
      <c r="J10" s="2" t="s">
        <v>574</v>
      </c>
      <c r="K10" s="2" t="s">
        <v>422</v>
      </c>
      <c r="L10" s="2" t="s">
        <v>482</v>
      </c>
      <c r="N10" s="24"/>
      <c r="O10" s="24"/>
      <c r="P10" s="24"/>
      <c r="Q10" s="24"/>
    </row>
    <row r="11" spans="1:17" ht="97.2" x14ac:dyDescent="0.3">
      <c r="A11" s="11" t="s">
        <v>9</v>
      </c>
      <c r="B11" s="2" t="s">
        <v>479</v>
      </c>
      <c r="C11" s="2" t="s">
        <v>55</v>
      </c>
      <c r="D11" s="2" t="s">
        <v>483</v>
      </c>
      <c r="E11" s="2" t="s">
        <v>481</v>
      </c>
      <c r="F11" s="2" t="s">
        <v>56</v>
      </c>
      <c r="G11" s="2" t="s">
        <v>468</v>
      </c>
      <c r="H11" s="4">
        <v>840</v>
      </c>
      <c r="I11" s="17" t="s">
        <v>420</v>
      </c>
      <c r="J11" s="2" t="s">
        <v>575</v>
      </c>
      <c r="K11" s="2" t="s">
        <v>422</v>
      </c>
      <c r="L11" s="2" t="s">
        <v>482</v>
      </c>
      <c r="N11" s="24"/>
      <c r="O11" s="24"/>
      <c r="P11" s="24"/>
      <c r="Q11" s="24"/>
    </row>
    <row r="12" spans="1:17" ht="97.2" x14ac:dyDescent="0.3">
      <c r="A12" s="11" t="s">
        <v>9</v>
      </c>
      <c r="B12" s="2" t="s">
        <v>484</v>
      </c>
      <c r="C12" s="2" t="s">
        <v>55</v>
      </c>
      <c r="D12" s="2" t="s">
        <v>485</v>
      </c>
      <c r="E12" s="2" t="s">
        <v>481</v>
      </c>
      <c r="F12" s="2" t="s">
        <v>56</v>
      </c>
      <c r="G12" s="2" t="s">
        <v>468</v>
      </c>
      <c r="H12" s="4">
        <v>840</v>
      </c>
      <c r="I12" s="17" t="s">
        <v>420</v>
      </c>
      <c r="J12" s="2" t="s">
        <v>573</v>
      </c>
      <c r="K12" s="2" t="s">
        <v>422</v>
      </c>
      <c r="L12" s="2" t="s">
        <v>482</v>
      </c>
      <c r="N12" s="24"/>
      <c r="O12" s="24"/>
      <c r="P12" s="24"/>
      <c r="Q12" s="24"/>
    </row>
    <row r="13" spans="1:17" ht="97.2" x14ac:dyDescent="0.3">
      <c r="A13" s="11" t="s">
        <v>9</v>
      </c>
      <c r="B13" s="2" t="s">
        <v>486</v>
      </c>
      <c r="C13" s="2" t="s">
        <v>55</v>
      </c>
      <c r="D13" s="2" t="s">
        <v>487</v>
      </c>
      <c r="E13" s="2" t="s">
        <v>481</v>
      </c>
      <c r="F13" s="2" t="s">
        <v>56</v>
      </c>
      <c r="G13" s="2" t="s">
        <v>468</v>
      </c>
      <c r="H13" s="4">
        <v>840</v>
      </c>
      <c r="I13" s="17" t="s">
        <v>420</v>
      </c>
      <c r="J13" s="2" t="s">
        <v>572</v>
      </c>
      <c r="K13" s="2" t="s">
        <v>422</v>
      </c>
      <c r="L13" s="2" t="s">
        <v>482</v>
      </c>
      <c r="N13" s="24"/>
      <c r="O13" s="24"/>
      <c r="P13" s="24"/>
      <c r="Q13" s="24"/>
    </row>
    <row r="14" spans="1:17" ht="97.2" x14ac:dyDescent="0.3">
      <c r="A14" s="11" t="s">
        <v>9</v>
      </c>
      <c r="B14" s="2" t="s">
        <v>488</v>
      </c>
      <c r="C14" s="2" t="s">
        <v>55</v>
      </c>
      <c r="D14" s="2" t="s">
        <v>489</v>
      </c>
      <c r="E14" s="2" t="s">
        <v>481</v>
      </c>
      <c r="F14" s="2" t="s">
        <v>56</v>
      </c>
      <c r="G14" s="2" t="s">
        <v>468</v>
      </c>
      <c r="H14" s="4">
        <v>840</v>
      </c>
      <c r="I14" s="17" t="s">
        <v>420</v>
      </c>
      <c r="J14" s="2" t="s">
        <v>571</v>
      </c>
      <c r="K14" s="2" t="s">
        <v>422</v>
      </c>
      <c r="L14" s="2" t="s">
        <v>482</v>
      </c>
      <c r="N14" s="24"/>
      <c r="O14" s="24"/>
      <c r="P14" s="24"/>
      <c r="Q14" s="24"/>
    </row>
    <row r="15" spans="1:17" ht="97.2" x14ac:dyDescent="0.3">
      <c r="A15" s="11" t="s">
        <v>9</v>
      </c>
      <c r="B15" s="2" t="s">
        <v>490</v>
      </c>
      <c r="C15" s="2" t="s">
        <v>491</v>
      </c>
      <c r="D15" s="2" t="s">
        <v>492</v>
      </c>
      <c r="E15" s="2" t="s">
        <v>481</v>
      </c>
      <c r="F15" s="2" t="s">
        <v>56</v>
      </c>
      <c r="G15" s="2" t="s">
        <v>468</v>
      </c>
      <c r="H15" s="4">
        <v>840</v>
      </c>
      <c r="I15" s="31" t="s">
        <v>420</v>
      </c>
      <c r="J15" s="2" t="s">
        <v>570</v>
      </c>
      <c r="K15" s="2" t="s">
        <v>422</v>
      </c>
      <c r="L15" s="2" t="s">
        <v>493</v>
      </c>
      <c r="N15" s="24"/>
      <c r="O15" s="24"/>
      <c r="P15" s="24"/>
      <c r="Q15" s="24"/>
    </row>
    <row r="16" spans="1:17" ht="97.2" x14ac:dyDescent="0.3">
      <c r="A16" s="11" t="s">
        <v>9</v>
      </c>
      <c r="B16" s="2" t="s">
        <v>490</v>
      </c>
      <c r="C16" s="2" t="s">
        <v>55</v>
      </c>
      <c r="D16" s="2" t="s">
        <v>494</v>
      </c>
      <c r="E16" s="2" t="s">
        <v>481</v>
      </c>
      <c r="F16" s="2" t="s">
        <v>56</v>
      </c>
      <c r="G16" s="2" t="s">
        <v>468</v>
      </c>
      <c r="H16" s="4">
        <v>840</v>
      </c>
      <c r="I16" s="31" t="s">
        <v>420</v>
      </c>
      <c r="J16" s="2" t="s">
        <v>569</v>
      </c>
      <c r="K16" s="2" t="s">
        <v>422</v>
      </c>
      <c r="L16" s="2" t="s">
        <v>493</v>
      </c>
      <c r="N16" s="24"/>
      <c r="O16" s="24"/>
      <c r="P16" s="24"/>
      <c r="Q16" s="24"/>
    </row>
    <row r="17" spans="1:17" ht="97.2" x14ac:dyDescent="0.3">
      <c r="A17" s="11" t="s">
        <v>9</v>
      </c>
      <c r="B17" s="2" t="s">
        <v>495</v>
      </c>
      <c r="C17" s="2" t="s">
        <v>55</v>
      </c>
      <c r="D17" s="2" t="s">
        <v>496</v>
      </c>
      <c r="E17" s="2" t="s">
        <v>481</v>
      </c>
      <c r="F17" s="2" t="s">
        <v>56</v>
      </c>
      <c r="G17" s="2" t="s">
        <v>468</v>
      </c>
      <c r="H17" s="4">
        <v>840</v>
      </c>
      <c r="I17" s="31" t="s">
        <v>420</v>
      </c>
      <c r="J17" s="2" t="s">
        <v>568</v>
      </c>
      <c r="K17" s="2" t="s">
        <v>422</v>
      </c>
      <c r="L17" s="2" t="s">
        <v>493</v>
      </c>
      <c r="N17" s="24"/>
      <c r="O17" s="24"/>
      <c r="P17" s="24"/>
      <c r="Q17" s="24"/>
    </row>
    <row r="18" spans="1:17" ht="97.2" x14ac:dyDescent="0.3">
      <c r="A18" s="11" t="s">
        <v>9</v>
      </c>
      <c r="B18" s="2" t="s">
        <v>497</v>
      </c>
      <c r="C18" s="2" t="s">
        <v>110</v>
      </c>
      <c r="D18" s="2" t="s">
        <v>498</v>
      </c>
      <c r="E18" s="2" t="s">
        <v>481</v>
      </c>
      <c r="F18" s="2" t="s">
        <v>56</v>
      </c>
      <c r="G18" s="2" t="s">
        <v>468</v>
      </c>
      <c r="H18" s="4">
        <v>4000</v>
      </c>
      <c r="I18" s="31" t="s">
        <v>499</v>
      </c>
      <c r="J18" s="2" t="s">
        <v>500</v>
      </c>
      <c r="K18" s="2" t="s">
        <v>501</v>
      </c>
      <c r="L18" s="2" t="s">
        <v>493</v>
      </c>
      <c r="N18" s="24"/>
      <c r="O18" s="24"/>
      <c r="P18" s="24"/>
      <c r="Q18" s="24"/>
    </row>
    <row r="19" spans="1:17" ht="97.2" x14ac:dyDescent="0.3">
      <c r="A19" s="11" t="s">
        <v>9</v>
      </c>
      <c r="B19" s="2" t="s">
        <v>495</v>
      </c>
      <c r="C19" s="2" t="s">
        <v>55</v>
      </c>
      <c r="D19" s="2" t="s">
        <v>502</v>
      </c>
      <c r="E19" s="2" t="s">
        <v>481</v>
      </c>
      <c r="F19" s="2" t="s">
        <v>56</v>
      </c>
      <c r="G19" s="2" t="s">
        <v>468</v>
      </c>
      <c r="H19" s="4">
        <v>840</v>
      </c>
      <c r="I19" s="31" t="s">
        <v>420</v>
      </c>
      <c r="J19" s="2" t="s">
        <v>567</v>
      </c>
      <c r="K19" s="2" t="s">
        <v>422</v>
      </c>
      <c r="L19" s="2" t="s">
        <v>493</v>
      </c>
      <c r="N19" s="24"/>
      <c r="O19" s="24"/>
      <c r="P19" s="24"/>
      <c r="Q19" s="24"/>
    </row>
    <row r="20" spans="1:17" ht="81" x14ac:dyDescent="0.3">
      <c r="A20" s="11" t="s">
        <v>9</v>
      </c>
      <c r="B20" s="2" t="s">
        <v>495</v>
      </c>
      <c r="C20" s="2" t="s">
        <v>55</v>
      </c>
      <c r="D20" s="2" t="s">
        <v>503</v>
      </c>
      <c r="E20" s="2" t="s">
        <v>481</v>
      </c>
      <c r="F20" s="2" t="s">
        <v>56</v>
      </c>
      <c r="G20" s="2" t="s">
        <v>468</v>
      </c>
      <c r="H20" s="4">
        <v>840</v>
      </c>
      <c r="I20" s="31" t="s">
        <v>420</v>
      </c>
      <c r="J20" s="2" t="s">
        <v>580</v>
      </c>
      <c r="K20" s="2" t="s">
        <v>422</v>
      </c>
      <c r="L20" s="2" t="s">
        <v>504</v>
      </c>
      <c r="N20" s="24"/>
      <c r="O20" s="24"/>
      <c r="P20" s="24"/>
      <c r="Q20" s="24"/>
    </row>
    <row r="21" spans="1:17" ht="81" x14ac:dyDescent="0.3">
      <c r="A21" s="11" t="s">
        <v>9</v>
      </c>
      <c r="B21" s="2" t="s">
        <v>495</v>
      </c>
      <c r="C21" s="2" t="s">
        <v>55</v>
      </c>
      <c r="D21" s="2" t="s">
        <v>505</v>
      </c>
      <c r="E21" s="2" t="s">
        <v>481</v>
      </c>
      <c r="F21" s="2" t="s">
        <v>56</v>
      </c>
      <c r="G21" s="2" t="s">
        <v>468</v>
      </c>
      <c r="H21" s="4">
        <v>840</v>
      </c>
      <c r="I21" s="31" t="s">
        <v>420</v>
      </c>
      <c r="J21" s="2" t="s">
        <v>578</v>
      </c>
      <c r="K21" s="2" t="s">
        <v>422</v>
      </c>
      <c r="L21" s="2" t="s">
        <v>504</v>
      </c>
      <c r="N21" s="24"/>
      <c r="O21" s="24"/>
      <c r="P21" s="24"/>
      <c r="Q21" s="24"/>
    </row>
    <row r="22" spans="1:17" ht="81" x14ac:dyDescent="0.3">
      <c r="A22" s="11" t="s">
        <v>9</v>
      </c>
      <c r="B22" s="2" t="s">
        <v>495</v>
      </c>
      <c r="C22" s="2" t="s">
        <v>55</v>
      </c>
      <c r="D22" s="2" t="s">
        <v>506</v>
      </c>
      <c r="E22" s="2" t="s">
        <v>481</v>
      </c>
      <c r="F22" s="2" t="s">
        <v>56</v>
      </c>
      <c r="G22" s="2" t="s">
        <v>468</v>
      </c>
      <c r="H22" s="4">
        <v>840</v>
      </c>
      <c r="I22" s="31" t="s">
        <v>420</v>
      </c>
      <c r="J22" s="2" t="s">
        <v>579</v>
      </c>
      <c r="K22" s="2" t="s">
        <v>422</v>
      </c>
      <c r="L22" s="2" t="s">
        <v>504</v>
      </c>
      <c r="N22" s="24"/>
      <c r="O22" s="24"/>
      <c r="P22" s="24"/>
      <c r="Q22" s="24"/>
    </row>
    <row r="23" spans="1:17" ht="64.8" x14ac:dyDescent="0.3">
      <c r="A23" s="11" t="s">
        <v>9</v>
      </c>
      <c r="B23" s="2" t="s">
        <v>507</v>
      </c>
      <c r="C23" s="2" t="s">
        <v>55</v>
      </c>
      <c r="D23" s="2" t="s">
        <v>508</v>
      </c>
      <c r="E23" s="2" t="s">
        <v>509</v>
      </c>
      <c r="F23" s="2" t="s">
        <v>56</v>
      </c>
      <c r="G23" s="2" t="s">
        <v>510</v>
      </c>
      <c r="H23" s="4">
        <v>0</v>
      </c>
      <c r="I23" s="31" t="s">
        <v>511</v>
      </c>
      <c r="J23" s="2" t="s">
        <v>512</v>
      </c>
      <c r="K23" s="2" t="s">
        <v>513</v>
      </c>
      <c r="L23" s="2" t="s">
        <v>514</v>
      </c>
      <c r="N23" s="24"/>
      <c r="O23" s="24"/>
      <c r="P23" s="24"/>
      <c r="Q23" s="24"/>
    </row>
    <row r="24" spans="1:17" ht="64.8" x14ac:dyDescent="0.3">
      <c r="A24" s="11" t="s">
        <v>9</v>
      </c>
      <c r="B24" s="2" t="s">
        <v>515</v>
      </c>
      <c r="C24" s="2" t="s">
        <v>55</v>
      </c>
      <c r="D24" s="2" t="s">
        <v>516</v>
      </c>
      <c r="E24" s="2" t="s">
        <v>509</v>
      </c>
      <c r="F24" s="2" t="s">
        <v>56</v>
      </c>
      <c r="G24" s="2" t="s">
        <v>510</v>
      </c>
      <c r="H24" s="4">
        <v>0</v>
      </c>
      <c r="I24" s="31" t="s">
        <v>511</v>
      </c>
      <c r="J24" s="2" t="s">
        <v>517</v>
      </c>
      <c r="K24" s="2" t="s">
        <v>513</v>
      </c>
      <c r="L24" s="2"/>
      <c r="N24" s="24"/>
      <c r="O24" s="24"/>
      <c r="P24" s="24"/>
      <c r="Q24" s="24"/>
    </row>
    <row r="25" spans="1:17" ht="32.4" x14ac:dyDescent="0.3">
      <c r="A25" s="11" t="s">
        <v>9</v>
      </c>
      <c r="B25" s="2" t="s">
        <v>518</v>
      </c>
      <c r="C25" s="2" t="s">
        <v>59</v>
      </c>
      <c r="D25" s="2" t="s">
        <v>519</v>
      </c>
      <c r="E25" s="2" t="s">
        <v>509</v>
      </c>
      <c r="F25" s="2" t="s">
        <v>56</v>
      </c>
      <c r="G25" s="2" t="s">
        <v>510</v>
      </c>
      <c r="H25" s="4">
        <v>0</v>
      </c>
      <c r="I25" s="31"/>
      <c r="J25" s="2" t="s">
        <v>520</v>
      </c>
      <c r="K25" s="2" t="s">
        <v>65</v>
      </c>
      <c r="L25" s="2" t="s">
        <v>58</v>
      </c>
      <c r="N25" s="24"/>
      <c r="O25" s="24"/>
      <c r="P25" s="24"/>
      <c r="Q25" s="24"/>
    </row>
    <row r="26" spans="1:17" ht="64.8" x14ac:dyDescent="0.3">
      <c r="A26" s="11" t="s">
        <v>9</v>
      </c>
      <c r="B26" s="2" t="s">
        <v>521</v>
      </c>
      <c r="C26" s="2" t="s">
        <v>59</v>
      </c>
      <c r="D26" s="2" t="s">
        <v>522</v>
      </c>
      <c r="E26" s="2" t="s">
        <v>509</v>
      </c>
      <c r="F26" s="2" t="s">
        <v>56</v>
      </c>
      <c r="G26" s="2" t="s">
        <v>510</v>
      </c>
      <c r="H26" s="4">
        <v>0</v>
      </c>
      <c r="I26" s="31"/>
      <c r="J26" s="2" t="s">
        <v>523</v>
      </c>
      <c r="K26" s="2" t="s">
        <v>65</v>
      </c>
      <c r="L26" s="2" t="s">
        <v>58</v>
      </c>
      <c r="N26" s="24"/>
      <c r="O26" s="24"/>
      <c r="P26" s="24"/>
      <c r="Q26" s="24"/>
    </row>
    <row r="27" spans="1:17" ht="48.6" x14ac:dyDescent="0.3">
      <c r="A27" s="11" t="s">
        <v>9</v>
      </c>
      <c r="B27" s="2" t="s">
        <v>524</v>
      </c>
      <c r="C27" s="2" t="s">
        <v>55</v>
      </c>
      <c r="D27" s="2" t="s">
        <v>525</v>
      </c>
      <c r="E27" s="2" t="s">
        <v>526</v>
      </c>
      <c r="F27" s="2" t="s">
        <v>56</v>
      </c>
      <c r="G27" s="2" t="s">
        <v>527</v>
      </c>
      <c r="H27" s="4">
        <v>459700</v>
      </c>
      <c r="I27" s="31" t="s">
        <v>103</v>
      </c>
      <c r="J27" s="2" t="s">
        <v>528</v>
      </c>
      <c r="K27" s="2" t="s">
        <v>529</v>
      </c>
      <c r="L27" s="2"/>
      <c r="N27" s="24"/>
      <c r="O27" s="24"/>
      <c r="P27" s="24"/>
      <c r="Q27" s="24"/>
    </row>
    <row r="28" spans="1:17" ht="145.80000000000001" x14ac:dyDescent="0.3">
      <c r="A28" s="11" t="s">
        <v>9</v>
      </c>
      <c r="B28" s="2" t="s">
        <v>530</v>
      </c>
      <c r="C28" s="2" t="s">
        <v>55</v>
      </c>
      <c r="D28" s="2" t="s">
        <v>531</v>
      </c>
      <c r="E28" s="2" t="s">
        <v>532</v>
      </c>
      <c r="F28" s="2" t="s">
        <v>56</v>
      </c>
      <c r="G28" s="2" t="s">
        <v>533</v>
      </c>
      <c r="H28" s="4">
        <v>600000</v>
      </c>
      <c r="I28" s="31" t="s">
        <v>534</v>
      </c>
      <c r="J28" s="2" t="s">
        <v>535</v>
      </c>
      <c r="K28" s="2" t="s">
        <v>536</v>
      </c>
      <c r="L28" s="2"/>
      <c r="N28" s="24"/>
      <c r="O28" s="24"/>
      <c r="P28" s="24"/>
      <c r="Q28" s="24"/>
    </row>
    <row r="29" spans="1:17" ht="25.05" customHeight="1" x14ac:dyDescent="0.3">
      <c r="A29" s="74" t="s">
        <v>13</v>
      </c>
      <c r="B29" s="74"/>
      <c r="C29" s="74"/>
      <c r="D29" s="74"/>
      <c r="E29" s="74"/>
      <c r="F29" s="74"/>
      <c r="G29" s="74"/>
      <c r="H29" s="13">
        <f>SUM(H30:H59)</f>
        <v>1441866</v>
      </c>
      <c r="I29" s="90"/>
      <c r="J29" s="90"/>
      <c r="K29" s="90"/>
      <c r="L29" s="90"/>
      <c r="N29" s="24"/>
      <c r="O29" s="24"/>
      <c r="P29" s="24"/>
      <c r="Q29" s="24"/>
    </row>
    <row r="30" spans="1:17" ht="97.2" x14ac:dyDescent="0.3">
      <c r="A30" s="10" t="s">
        <v>93</v>
      </c>
      <c r="B30" s="9" t="s">
        <v>94</v>
      </c>
      <c r="C30" s="9" t="s">
        <v>55</v>
      </c>
      <c r="D30" s="9" t="s">
        <v>95</v>
      </c>
      <c r="E30" s="9" t="s">
        <v>96</v>
      </c>
      <c r="F30" s="9" t="s">
        <v>56</v>
      </c>
      <c r="G30" s="9" t="s">
        <v>97</v>
      </c>
      <c r="H30" s="12">
        <v>86000</v>
      </c>
      <c r="I30" s="9" t="s">
        <v>98</v>
      </c>
      <c r="J30" s="9" t="s">
        <v>99</v>
      </c>
      <c r="K30" s="9" t="s">
        <v>100</v>
      </c>
      <c r="L30" s="9" t="s">
        <v>175</v>
      </c>
      <c r="N30" s="24"/>
      <c r="O30" s="24"/>
      <c r="P30" s="24"/>
      <c r="Q30" s="24"/>
    </row>
    <row r="31" spans="1:17" ht="97.2" x14ac:dyDescent="0.3">
      <c r="A31" s="10" t="s">
        <v>93</v>
      </c>
      <c r="B31" s="9" t="s">
        <v>101</v>
      </c>
      <c r="C31" s="9" t="s">
        <v>55</v>
      </c>
      <c r="D31" s="9" t="s">
        <v>102</v>
      </c>
      <c r="E31" s="9" t="s">
        <v>96</v>
      </c>
      <c r="F31" s="9" t="s">
        <v>56</v>
      </c>
      <c r="G31" s="9" t="s">
        <v>97</v>
      </c>
      <c r="H31" s="12">
        <v>33504</v>
      </c>
      <c r="I31" s="9" t="s">
        <v>103</v>
      </c>
      <c r="J31" s="9" t="s">
        <v>99</v>
      </c>
      <c r="K31" s="9" t="s">
        <v>104</v>
      </c>
      <c r="L31" s="9" t="s">
        <v>176</v>
      </c>
      <c r="N31" s="24"/>
      <c r="O31" s="24"/>
      <c r="P31" s="24"/>
      <c r="Q31" s="24"/>
    </row>
    <row r="32" spans="1:17" ht="97.2" x14ac:dyDescent="0.3">
      <c r="A32" s="48" t="s">
        <v>93</v>
      </c>
      <c r="B32" s="51" t="s">
        <v>105</v>
      </c>
      <c r="C32" s="9" t="s">
        <v>55</v>
      </c>
      <c r="D32" s="9" t="s">
        <v>177</v>
      </c>
      <c r="E32" s="51" t="s">
        <v>106</v>
      </c>
      <c r="F32" s="51" t="s">
        <v>56</v>
      </c>
      <c r="G32" s="51" t="s">
        <v>107</v>
      </c>
      <c r="H32" s="12">
        <v>0</v>
      </c>
      <c r="I32" s="51" t="s">
        <v>108</v>
      </c>
      <c r="J32" s="51" t="s">
        <v>109</v>
      </c>
      <c r="K32" s="9" t="s">
        <v>178</v>
      </c>
      <c r="L32" s="51" t="s">
        <v>171</v>
      </c>
      <c r="N32" s="24"/>
      <c r="O32" s="24"/>
      <c r="P32" s="24"/>
      <c r="Q32" s="24"/>
    </row>
    <row r="33" spans="1:17" ht="97.2" x14ac:dyDescent="0.3">
      <c r="A33" s="70"/>
      <c r="B33" s="53"/>
      <c r="C33" s="9" t="s">
        <v>110</v>
      </c>
      <c r="D33" s="9" t="s">
        <v>179</v>
      </c>
      <c r="E33" s="53"/>
      <c r="F33" s="53"/>
      <c r="G33" s="53"/>
      <c r="H33" s="12">
        <v>0</v>
      </c>
      <c r="I33" s="53"/>
      <c r="J33" s="53"/>
      <c r="K33" s="9" t="s">
        <v>180</v>
      </c>
      <c r="L33" s="53"/>
      <c r="N33" s="24"/>
      <c r="O33" s="24"/>
      <c r="P33" s="24"/>
      <c r="Q33" s="24"/>
    </row>
    <row r="34" spans="1:17" ht="81" x14ac:dyDescent="0.3">
      <c r="A34" s="48" t="s">
        <v>93</v>
      </c>
      <c r="B34" s="51" t="s">
        <v>181</v>
      </c>
      <c r="C34" s="9" t="s">
        <v>55</v>
      </c>
      <c r="D34" s="9" t="s">
        <v>182</v>
      </c>
      <c r="E34" s="51" t="s">
        <v>106</v>
      </c>
      <c r="F34" s="51" t="s">
        <v>56</v>
      </c>
      <c r="G34" s="51" t="s">
        <v>107</v>
      </c>
      <c r="H34" s="12">
        <v>302039</v>
      </c>
      <c r="I34" s="51" t="s">
        <v>169</v>
      </c>
      <c r="J34" s="51" t="s">
        <v>183</v>
      </c>
      <c r="K34" s="9" t="s">
        <v>184</v>
      </c>
      <c r="L34" s="46" t="s">
        <v>185</v>
      </c>
      <c r="N34" s="24"/>
      <c r="O34" s="24"/>
      <c r="P34" s="24"/>
      <c r="Q34" s="24"/>
    </row>
    <row r="35" spans="1:17" ht="243" x14ac:dyDescent="0.3">
      <c r="A35" s="70"/>
      <c r="B35" s="53"/>
      <c r="C35" s="9" t="s">
        <v>57</v>
      </c>
      <c r="D35" s="9" t="s">
        <v>186</v>
      </c>
      <c r="E35" s="53"/>
      <c r="F35" s="53"/>
      <c r="G35" s="53"/>
      <c r="H35" s="12">
        <v>653593</v>
      </c>
      <c r="I35" s="53"/>
      <c r="J35" s="53"/>
      <c r="K35" s="9" t="s">
        <v>187</v>
      </c>
      <c r="L35" s="47"/>
      <c r="N35" s="24"/>
      <c r="O35" s="24"/>
      <c r="P35" s="24"/>
      <c r="Q35" s="24"/>
    </row>
    <row r="36" spans="1:17" ht="64.8" x14ac:dyDescent="0.3">
      <c r="A36" s="10" t="s">
        <v>111</v>
      </c>
      <c r="B36" s="9" t="s">
        <v>188</v>
      </c>
      <c r="C36" s="9" t="s">
        <v>55</v>
      </c>
      <c r="D36" s="9" t="s">
        <v>189</v>
      </c>
      <c r="E36" s="9" t="s">
        <v>112</v>
      </c>
      <c r="F36" s="9" t="s">
        <v>56</v>
      </c>
      <c r="G36" s="9" t="s">
        <v>113</v>
      </c>
      <c r="H36" s="12">
        <v>10000</v>
      </c>
      <c r="I36" s="9" t="s">
        <v>114</v>
      </c>
      <c r="J36" s="9" t="s">
        <v>115</v>
      </c>
      <c r="K36" s="9" t="s">
        <v>116</v>
      </c>
      <c r="L36" s="9" t="s">
        <v>190</v>
      </c>
      <c r="N36" s="24"/>
      <c r="O36" s="24"/>
      <c r="P36" s="24"/>
      <c r="Q36" s="24"/>
    </row>
    <row r="37" spans="1:17" ht="64.8" x14ac:dyDescent="0.3">
      <c r="A37" s="10" t="s">
        <v>111</v>
      </c>
      <c r="B37" s="9" t="s">
        <v>191</v>
      </c>
      <c r="C37" s="9" t="s">
        <v>55</v>
      </c>
      <c r="D37" s="9" t="s">
        <v>192</v>
      </c>
      <c r="E37" s="9" t="s">
        <v>112</v>
      </c>
      <c r="F37" s="9" t="s">
        <v>56</v>
      </c>
      <c r="G37" s="9" t="s">
        <v>113</v>
      </c>
      <c r="H37" s="12">
        <v>10000</v>
      </c>
      <c r="I37" s="9" t="s">
        <v>114</v>
      </c>
      <c r="J37" s="9" t="s">
        <v>115</v>
      </c>
      <c r="K37" s="9" t="s">
        <v>116</v>
      </c>
      <c r="L37" s="9" t="s">
        <v>193</v>
      </c>
      <c r="N37" s="24"/>
      <c r="O37" s="24"/>
      <c r="P37" s="24"/>
      <c r="Q37" s="24"/>
    </row>
    <row r="38" spans="1:17" ht="64.8" x14ac:dyDescent="0.3">
      <c r="A38" s="10" t="s">
        <v>111</v>
      </c>
      <c r="B38" s="9" t="s">
        <v>194</v>
      </c>
      <c r="C38" s="9" t="s">
        <v>55</v>
      </c>
      <c r="D38" s="9" t="s">
        <v>195</v>
      </c>
      <c r="E38" s="9" t="s">
        <v>112</v>
      </c>
      <c r="F38" s="9" t="s">
        <v>56</v>
      </c>
      <c r="G38" s="9" t="s">
        <v>113</v>
      </c>
      <c r="H38" s="12">
        <v>10000</v>
      </c>
      <c r="I38" s="9" t="s">
        <v>114</v>
      </c>
      <c r="J38" s="9" t="s">
        <v>115</v>
      </c>
      <c r="K38" s="9" t="s">
        <v>116</v>
      </c>
      <c r="L38" s="9"/>
      <c r="N38" s="24"/>
      <c r="O38" s="24"/>
      <c r="P38" s="24"/>
      <c r="Q38" s="24"/>
    </row>
    <row r="39" spans="1:17" ht="64.8" x14ac:dyDescent="0.3">
      <c r="A39" s="10" t="s">
        <v>111</v>
      </c>
      <c r="B39" s="9" t="s">
        <v>196</v>
      </c>
      <c r="C39" s="9" t="s">
        <v>55</v>
      </c>
      <c r="D39" s="9" t="s">
        <v>197</v>
      </c>
      <c r="E39" s="9" t="s">
        <v>112</v>
      </c>
      <c r="F39" s="9" t="s">
        <v>56</v>
      </c>
      <c r="G39" s="9" t="s">
        <v>113</v>
      </c>
      <c r="H39" s="12">
        <v>10000</v>
      </c>
      <c r="I39" s="9" t="s">
        <v>114</v>
      </c>
      <c r="J39" s="9" t="s">
        <v>115</v>
      </c>
      <c r="K39" s="9" t="s">
        <v>116</v>
      </c>
      <c r="L39" s="9"/>
      <c r="N39" s="24"/>
      <c r="O39" s="24"/>
      <c r="P39" s="24"/>
      <c r="Q39" s="24"/>
    </row>
    <row r="40" spans="1:17" ht="64.8" x14ac:dyDescent="0.3">
      <c r="A40" s="10" t="s">
        <v>111</v>
      </c>
      <c r="B40" s="9" t="s">
        <v>198</v>
      </c>
      <c r="C40" s="9" t="s">
        <v>55</v>
      </c>
      <c r="D40" s="9" t="s">
        <v>199</v>
      </c>
      <c r="E40" s="9" t="s">
        <v>112</v>
      </c>
      <c r="F40" s="9" t="s">
        <v>56</v>
      </c>
      <c r="G40" s="9" t="s">
        <v>113</v>
      </c>
      <c r="H40" s="12">
        <v>10000</v>
      </c>
      <c r="I40" s="9" t="s">
        <v>114</v>
      </c>
      <c r="J40" s="9" t="s">
        <v>115</v>
      </c>
      <c r="K40" s="9" t="s">
        <v>116</v>
      </c>
      <c r="L40" s="9"/>
      <c r="N40" s="24"/>
      <c r="O40" s="24"/>
      <c r="P40" s="24"/>
      <c r="Q40" s="24"/>
    </row>
    <row r="41" spans="1:17" ht="64.8" x14ac:dyDescent="0.3">
      <c r="A41" s="10" t="s">
        <v>111</v>
      </c>
      <c r="B41" s="9" t="s">
        <v>200</v>
      </c>
      <c r="C41" s="9" t="s">
        <v>55</v>
      </c>
      <c r="D41" s="9" t="s">
        <v>201</v>
      </c>
      <c r="E41" s="9" t="s">
        <v>112</v>
      </c>
      <c r="F41" s="9" t="s">
        <v>56</v>
      </c>
      <c r="G41" s="9" t="s">
        <v>113</v>
      </c>
      <c r="H41" s="12">
        <v>10000</v>
      </c>
      <c r="I41" s="9" t="s">
        <v>114</v>
      </c>
      <c r="J41" s="9" t="s">
        <v>115</v>
      </c>
      <c r="K41" s="9" t="s">
        <v>116</v>
      </c>
      <c r="L41" s="9"/>
      <c r="N41" s="24"/>
      <c r="O41" s="24"/>
      <c r="P41" s="24"/>
      <c r="Q41" s="24"/>
    </row>
    <row r="42" spans="1:17" ht="255" x14ac:dyDescent="0.3">
      <c r="A42" s="10" t="s">
        <v>273</v>
      </c>
      <c r="B42" s="43" t="s">
        <v>119</v>
      </c>
      <c r="C42" s="9" t="s">
        <v>55</v>
      </c>
      <c r="D42" s="9" t="s">
        <v>120</v>
      </c>
      <c r="E42" s="9" t="s">
        <v>121</v>
      </c>
      <c r="F42" s="9" t="s">
        <v>56</v>
      </c>
      <c r="G42" s="9" t="s">
        <v>118</v>
      </c>
      <c r="H42" s="12">
        <v>0</v>
      </c>
      <c r="I42" s="9" t="s">
        <v>122</v>
      </c>
      <c r="J42" s="9" t="s">
        <v>274</v>
      </c>
      <c r="K42" s="9" t="s">
        <v>123</v>
      </c>
      <c r="L42" s="9" t="s">
        <v>124</v>
      </c>
      <c r="N42" s="24"/>
      <c r="O42" s="24"/>
      <c r="P42" s="24"/>
      <c r="Q42" s="24"/>
    </row>
    <row r="43" spans="1:17" ht="32.4" customHeight="1" x14ac:dyDescent="0.3">
      <c r="A43" s="48" t="s">
        <v>202</v>
      </c>
      <c r="B43" s="51" t="s">
        <v>203</v>
      </c>
      <c r="C43" s="9" t="s">
        <v>110</v>
      </c>
      <c r="D43" s="9" t="s">
        <v>204</v>
      </c>
      <c r="E43" s="51" t="s">
        <v>205</v>
      </c>
      <c r="F43" s="51" t="s">
        <v>56</v>
      </c>
      <c r="G43" s="51" t="s">
        <v>206</v>
      </c>
      <c r="H43" s="12">
        <v>9620</v>
      </c>
      <c r="I43" s="9" t="s">
        <v>207</v>
      </c>
      <c r="J43" s="51" t="s">
        <v>208</v>
      </c>
      <c r="K43" s="9" t="s">
        <v>209</v>
      </c>
      <c r="L43" s="9"/>
      <c r="N43" s="24"/>
      <c r="O43" s="24"/>
      <c r="P43" s="24"/>
      <c r="Q43" s="24"/>
    </row>
    <row r="44" spans="1:17" ht="32.4" x14ac:dyDescent="0.3">
      <c r="A44" s="49"/>
      <c r="B44" s="52"/>
      <c r="C44" s="9" t="s">
        <v>110</v>
      </c>
      <c r="D44" s="9" t="s">
        <v>204</v>
      </c>
      <c r="E44" s="52"/>
      <c r="F44" s="52"/>
      <c r="G44" s="52"/>
      <c r="H44" s="12">
        <v>20000</v>
      </c>
      <c r="I44" s="9" t="s">
        <v>210</v>
      </c>
      <c r="J44" s="52"/>
      <c r="K44" s="9" t="s">
        <v>172</v>
      </c>
      <c r="L44" s="9"/>
      <c r="N44" s="24"/>
      <c r="O44" s="24"/>
      <c r="P44" s="24"/>
      <c r="Q44" s="24"/>
    </row>
    <row r="45" spans="1:17" ht="97.2" x14ac:dyDescent="0.3">
      <c r="A45" s="49"/>
      <c r="B45" s="52"/>
      <c r="C45" s="9" t="s">
        <v>57</v>
      </c>
      <c r="D45" s="9" t="s">
        <v>211</v>
      </c>
      <c r="E45" s="52"/>
      <c r="F45" s="52"/>
      <c r="G45" s="52"/>
      <c r="H45" s="12">
        <v>20000</v>
      </c>
      <c r="I45" s="9" t="s">
        <v>212</v>
      </c>
      <c r="J45" s="52"/>
      <c r="K45" s="9" t="s">
        <v>213</v>
      </c>
      <c r="L45" s="9"/>
      <c r="N45" s="24"/>
      <c r="O45" s="24"/>
      <c r="P45" s="24"/>
      <c r="Q45" s="24"/>
    </row>
    <row r="46" spans="1:17" ht="48.6" x14ac:dyDescent="0.3">
      <c r="A46" s="49"/>
      <c r="B46" s="52"/>
      <c r="C46" s="9" t="s">
        <v>55</v>
      </c>
      <c r="D46" s="9" t="s">
        <v>214</v>
      </c>
      <c r="E46" s="52"/>
      <c r="F46" s="52"/>
      <c r="G46" s="52"/>
      <c r="H46" s="12">
        <v>20000</v>
      </c>
      <c r="I46" s="9" t="s">
        <v>215</v>
      </c>
      <c r="J46" s="52"/>
      <c r="K46" s="9" t="s">
        <v>216</v>
      </c>
      <c r="L46" s="9"/>
      <c r="N46" s="24"/>
      <c r="O46" s="24"/>
      <c r="P46" s="24"/>
      <c r="Q46" s="24"/>
    </row>
    <row r="47" spans="1:17" ht="48.6" x14ac:dyDescent="0.3">
      <c r="A47" s="50"/>
      <c r="B47" s="53"/>
      <c r="C47" s="9" t="s">
        <v>55</v>
      </c>
      <c r="D47" s="9" t="s">
        <v>214</v>
      </c>
      <c r="E47" s="53"/>
      <c r="F47" s="53"/>
      <c r="G47" s="53"/>
      <c r="H47" s="12">
        <v>27000</v>
      </c>
      <c r="I47" s="9" t="s">
        <v>215</v>
      </c>
      <c r="J47" s="53"/>
      <c r="K47" s="9" t="s">
        <v>217</v>
      </c>
      <c r="L47" s="9"/>
      <c r="N47" s="24"/>
      <c r="O47" s="24"/>
      <c r="P47" s="24"/>
      <c r="Q47" s="24"/>
    </row>
    <row r="48" spans="1:17" ht="97.2" x14ac:dyDescent="0.3">
      <c r="A48" s="44"/>
      <c r="B48" s="9"/>
      <c r="C48" s="9" t="s">
        <v>59</v>
      </c>
      <c r="D48" s="9" t="s">
        <v>218</v>
      </c>
      <c r="E48" s="9"/>
      <c r="F48" s="9"/>
      <c r="G48" s="9"/>
      <c r="H48" s="12">
        <v>3380</v>
      </c>
      <c r="I48" s="9" t="s">
        <v>219</v>
      </c>
      <c r="J48" s="9"/>
      <c r="K48" s="9" t="s">
        <v>220</v>
      </c>
      <c r="L48" s="9"/>
      <c r="N48" s="24"/>
      <c r="O48" s="24"/>
      <c r="P48" s="24"/>
      <c r="Q48" s="24"/>
    </row>
    <row r="49" spans="1:17" ht="64.8" customHeight="1" x14ac:dyDescent="0.3">
      <c r="A49" s="48" t="s">
        <v>202</v>
      </c>
      <c r="B49" s="51" t="s">
        <v>221</v>
      </c>
      <c r="C49" s="51" t="s">
        <v>110</v>
      </c>
      <c r="D49" s="51" t="s">
        <v>222</v>
      </c>
      <c r="E49" s="51" t="s">
        <v>223</v>
      </c>
      <c r="F49" s="51" t="s">
        <v>56</v>
      </c>
      <c r="G49" s="51" t="s">
        <v>206</v>
      </c>
      <c r="H49" s="12">
        <v>3750</v>
      </c>
      <c r="I49" s="9" t="s">
        <v>207</v>
      </c>
      <c r="J49" s="51" t="s">
        <v>224</v>
      </c>
      <c r="K49" s="9" t="s">
        <v>209</v>
      </c>
      <c r="L49" s="9"/>
      <c r="N49" s="24"/>
      <c r="O49" s="24"/>
      <c r="P49" s="24"/>
      <c r="Q49" s="24"/>
    </row>
    <row r="50" spans="1:17" ht="32.4" x14ac:dyDescent="0.3">
      <c r="A50" s="70"/>
      <c r="B50" s="53"/>
      <c r="C50" s="53"/>
      <c r="D50" s="53"/>
      <c r="E50" s="53"/>
      <c r="F50" s="53"/>
      <c r="G50" s="53"/>
      <c r="H50" s="12">
        <v>23100</v>
      </c>
      <c r="I50" s="9" t="s">
        <v>225</v>
      </c>
      <c r="J50" s="53"/>
      <c r="K50" s="9" t="s">
        <v>226</v>
      </c>
      <c r="L50" s="9"/>
      <c r="N50" s="24"/>
      <c r="O50" s="24"/>
      <c r="P50" s="24"/>
      <c r="Q50" s="24"/>
    </row>
    <row r="51" spans="1:17" ht="48.6" customHeight="1" x14ac:dyDescent="0.3">
      <c r="A51" s="48" t="s">
        <v>202</v>
      </c>
      <c r="B51" s="51" t="s">
        <v>227</v>
      </c>
      <c r="C51" s="51" t="s">
        <v>110</v>
      </c>
      <c r="D51" s="9" t="s">
        <v>228</v>
      </c>
      <c r="E51" s="51" t="s">
        <v>229</v>
      </c>
      <c r="F51" s="51" t="s">
        <v>56</v>
      </c>
      <c r="G51" s="51" t="s">
        <v>206</v>
      </c>
      <c r="H51" s="12">
        <v>10000</v>
      </c>
      <c r="I51" s="9" t="s">
        <v>207</v>
      </c>
      <c r="J51" s="51" t="s">
        <v>230</v>
      </c>
      <c r="K51" s="9" t="s">
        <v>209</v>
      </c>
      <c r="L51" s="9"/>
      <c r="N51" s="24"/>
      <c r="O51" s="24"/>
      <c r="P51" s="24"/>
      <c r="Q51" s="24"/>
    </row>
    <row r="52" spans="1:17" ht="32.4" customHeight="1" x14ac:dyDescent="0.3">
      <c r="A52" s="93"/>
      <c r="B52" s="52"/>
      <c r="C52" s="52"/>
      <c r="D52" s="9" t="s">
        <v>231</v>
      </c>
      <c r="E52" s="52"/>
      <c r="F52" s="52"/>
      <c r="G52" s="52"/>
      <c r="H52" s="12">
        <v>5000</v>
      </c>
      <c r="I52" s="9" t="s">
        <v>232</v>
      </c>
      <c r="J52" s="52"/>
      <c r="K52" s="9" t="s">
        <v>233</v>
      </c>
      <c r="L52" s="9"/>
      <c r="N52" s="24"/>
      <c r="O52" s="24"/>
      <c r="P52" s="24"/>
      <c r="Q52" s="24"/>
    </row>
    <row r="53" spans="1:17" ht="32.4" customHeight="1" x14ac:dyDescent="0.3">
      <c r="A53" s="70"/>
      <c r="B53" s="53"/>
      <c r="C53" s="53"/>
      <c r="D53" s="9" t="s">
        <v>234</v>
      </c>
      <c r="E53" s="53"/>
      <c r="F53" s="53"/>
      <c r="G53" s="53"/>
      <c r="H53" s="12">
        <v>5000</v>
      </c>
      <c r="I53" s="9" t="s">
        <v>235</v>
      </c>
      <c r="J53" s="53"/>
      <c r="K53" s="9" t="s">
        <v>236</v>
      </c>
      <c r="L53" s="9"/>
      <c r="N53" s="24"/>
      <c r="O53" s="24"/>
      <c r="P53" s="24"/>
      <c r="Q53" s="24"/>
    </row>
    <row r="54" spans="1:17" ht="178.2" x14ac:dyDescent="0.3">
      <c r="A54" s="10" t="s">
        <v>237</v>
      </c>
      <c r="B54" s="9" t="s">
        <v>238</v>
      </c>
      <c r="C54" s="9" t="s">
        <v>110</v>
      </c>
      <c r="D54" s="9" t="s">
        <v>239</v>
      </c>
      <c r="E54" s="9" t="s">
        <v>117</v>
      </c>
      <c r="F54" s="9" t="s">
        <v>56</v>
      </c>
      <c r="G54" s="9" t="s">
        <v>240</v>
      </c>
      <c r="H54" s="12">
        <v>30000</v>
      </c>
      <c r="I54" s="9" t="s">
        <v>241</v>
      </c>
      <c r="J54" s="9" t="s">
        <v>242</v>
      </c>
      <c r="K54" s="9" t="s">
        <v>243</v>
      </c>
      <c r="L54" s="9"/>
      <c r="N54" s="24"/>
      <c r="O54" s="24"/>
      <c r="P54" s="24"/>
      <c r="Q54" s="24"/>
    </row>
    <row r="55" spans="1:17" ht="113.4" x14ac:dyDescent="0.3">
      <c r="A55" s="10" t="s">
        <v>244</v>
      </c>
      <c r="B55" s="9" t="s">
        <v>245</v>
      </c>
      <c r="C55" s="9" t="s">
        <v>110</v>
      </c>
      <c r="D55" s="9" t="s">
        <v>246</v>
      </c>
      <c r="E55" s="9" t="s">
        <v>125</v>
      </c>
      <c r="F55" s="9" t="s">
        <v>56</v>
      </c>
      <c r="G55" s="9" t="s">
        <v>247</v>
      </c>
      <c r="H55" s="12">
        <v>4360</v>
      </c>
      <c r="I55" s="9" t="s">
        <v>248</v>
      </c>
      <c r="J55" s="9" t="s">
        <v>249</v>
      </c>
      <c r="K55" s="9" t="s">
        <v>248</v>
      </c>
      <c r="L55" s="9" t="s">
        <v>250</v>
      </c>
      <c r="N55" s="24"/>
      <c r="O55" s="24"/>
      <c r="P55" s="24"/>
      <c r="Q55" s="24"/>
    </row>
    <row r="56" spans="1:17" ht="97.2" x14ac:dyDescent="0.3">
      <c r="A56" s="10" t="s">
        <v>126</v>
      </c>
      <c r="B56" s="9" t="s">
        <v>127</v>
      </c>
      <c r="C56" s="9" t="s">
        <v>55</v>
      </c>
      <c r="D56" s="9" t="s">
        <v>251</v>
      </c>
      <c r="E56" s="9" t="s">
        <v>125</v>
      </c>
      <c r="F56" s="9" t="s">
        <v>56</v>
      </c>
      <c r="G56" s="9" t="s">
        <v>128</v>
      </c>
      <c r="H56" s="12">
        <v>11700</v>
      </c>
      <c r="I56" s="9" t="s">
        <v>129</v>
      </c>
      <c r="J56" s="9" t="s">
        <v>130</v>
      </c>
      <c r="K56" s="9" t="s">
        <v>131</v>
      </c>
      <c r="L56" s="9" t="s">
        <v>252</v>
      </c>
      <c r="N56" s="24"/>
      <c r="O56" s="24"/>
      <c r="P56" s="24"/>
      <c r="Q56" s="24"/>
    </row>
    <row r="57" spans="1:17" ht="81" x14ac:dyDescent="0.3">
      <c r="A57" s="10" t="s">
        <v>126</v>
      </c>
      <c r="B57" s="9" t="s">
        <v>253</v>
      </c>
      <c r="C57" s="9" t="s">
        <v>110</v>
      </c>
      <c r="D57" s="9" t="s">
        <v>254</v>
      </c>
      <c r="E57" s="9" t="s">
        <v>112</v>
      </c>
      <c r="F57" s="9" t="s">
        <v>56</v>
      </c>
      <c r="G57" s="9" t="s">
        <v>128</v>
      </c>
      <c r="H57" s="12">
        <v>35000</v>
      </c>
      <c r="I57" s="9" t="s">
        <v>255</v>
      </c>
      <c r="J57" s="9" t="s">
        <v>256</v>
      </c>
      <c r="K57" s="9" t="s">
        <v>257</v>
      </c>
      <c r="L57" s="9"/>
      <c r="N57" s="24"/>
      <c r="O57" s="24"/>
      <c r="P57" s="24"/>
      <c r="Q57" s="24"/>
    </row>
    <row r="58" spans="1:17" ht="64.8" x14ac:dyDescent="0.3">
      <c r="A58" s="10" t="s">
        <v>258</v>
      </c>
      <c r="B58" s="9" t="s">
        <v>259</v>
      </c>
      <c r="C58" s="9" t="s">
        <v>59</v>
      </c>
      <c r="D58" s="9" t="s">
        <v>260</v>
      </c>
      <c r="E58" s="9" t="s">
        <v>261</v>
      </c>
      <c r="F58" s="9" t="s">
        <v>56</v>
      </c>
      <c r="G58" s="9" t="s">
        <v>262</v>
      </c>
      <c r="H58" s="12">
        <v>70000</v>
      </c>
      <c r="I58" s="9" t="s">
        <v>263</v>
      </c>
      <c r="J58" s="9" t="s">
        <v>264</v>
      </c>
      <c r="K58" s="9" t="s">
        <v>263</v>
      </c>
      <c r="L58" s="9"/>
      <c r="N58" s="24"/>
      <c r="O58" s="24"/>
      <c r="P58" s="24"/>
      <c r="Q58" s="24"/>
    </row>
    <row r="59" spans="1:17" ht="97.2" x14ac:dyDescent="0.3">
      <c r="A59" s="10" t="s">
        <v>265</v>
      </c>
      <c r="B59" s="9" t="s">
        <v>266</v>
      </c>
      <c r="C59" s="9" t="s">
        <v>110</v>
      </c>
      <c r="D59" s="9" t="s">
        <v>267</v>
      </c>
      <c r="E59" s="9" t="s">
        <v>268</v>
      </c>
      <c r="F59" s="9" t="s">
        <v>56</v>
      </c>
      <c r="G59" s="9" t="s">
        <v>269</v>
      </c>
      <c r="H59" s="12">
        <v>8820</v>
      </c>
      <c r="I59" s="9" t="s">
        <v>270</v>
      </c>
      <c r="J59" s="9" t="s">
        <v>271</v>
      </c>
      <c r="K59" s="9" t="s">
        <v>272</v>
      </c>
      <c r="L59" s="9"/>
      <c r="N59" s="24"/>
      <c r="O59" s="24"/>
      <c r="P59" s="24"/>
      <c r="Q59" s="24"/>
    </row>
    <row r="60" spans="1:17" ht="25.05" customHeight="1" x14ac:dyDescent="0.3">
      <c r="A60" s="74" t="s">
        <v>14</v>
      </c>
      <c r="B60" s="74"/>
      <c r="C60" s="74"/>
      <c r="D60" s="74"/>
      <c r="E60" s="74"/>
      <c r="F60" s="74"/>
      <c r="G60" s="74"/>
      <c r="H60" s="13">
        <f>SUM(H61:H77)</f>
        <v>315738</v>
      </c>
      <c r="I60" s="90"/>
      <c r="J60" s="90"/>
      <c r="K60" s="90"/>
      <c r="L60" s="90"/>
      <c r="N60" s="24"/>
      <c r="O60" s="24"/>
      <c r="P60" s="24"/>
      <c r="Q60" s="24"/>
    </row>
    <row r="61" spans="1:17" ht="145.80000000000001" x14ac:dyDescent="0.3">
      <c r="A61" s="10" t="s">
        <v>72</v>
      </c>
      <c r="B61" s="2" t="s">
        <v>73</v>
      </c>
      <c r="C61" s="2" t="s">
        <v>55</v>
      </c>
      <c r="D61" s="2" t="s">
        <v>281</v>
      </c>
      <c r="E61" s="2" t="s">
        <v>74</v>
      </c>
      <c r="F61" s="2" t="s">
        <v>56</v>
      </c>
      <c r="G61" s="2"/>
      <c r="H61" s="4">
        <v>0</v>
      </c>
      <c r="I61" s="2"/>
      <c r="J61" s="2" t="s">
        <v>75</v>
      </c>
      <c r="K61" s="2" t="s">
        <v>76</v>
      </c>
      <c r="L61" s="2" t="s">
        <v>58</v>
      </c>
      <c r="N61" s="24"/>
      <c r="O61" s="24"/>
      <c r="P61" s="24"/>
      <c r="Q61" s="24"/>
    </row>
    <row r="62" spans="1:17" ht="64.8" x14ac:dyDescent="0.3">
      <c r="A62" s="10" t="s">
        <v>72</v>
      </c>
      <c r="B62" s="2" t="s">
        <v>77</v>
      </c>
      <c r="C62" s="2" t="s">
        <v>57</v>
      </c>
      <c r="D62" s="2" t="s">
        <v>282</v>
      </c>
      <c r="E62" s="2" t="s">
        <v>78</v>
      </c>
      <c r="F62" s="2" t="s">
        <v>56</v>
      </c>
      <c r="G62" s="2"/>
      <c r="H62" s="4">
        <v>0</v>
      </c>
      <c r="I62" s="2"/>
      <c r="J62" s="2" t="s">
        <v>79</v>
      </c>
      <c r="K62" s="2" t="s">
        <v>80</v>
      </c>
      <c r="L62" s="2" t="s">
        <v>58</v>
      </c>
      <c r="N62" s="24"/>
      <c r="O62" s="24"/>
      <c r="P62" s="24"/>
      <c r="Q62" s="24"/>
    </row>
    <row r="63" spans="1:17" ht="64.8" x14ac:dyDescent="0.3">
      <c r="A63" s="10" t="s">
        <v>72</v>
      </c>
      <c r="B63" s="2" t="s">
        <v>81</v>
      </c>
      <c r="C63" s="2" t="s">
        <v>57</v>
      </c>
      <c r="D63" s="2" t="s">
        <v>283</v>
      </c>
      <c r="E63" s="2" t="s">
        <v>78</v>
      </c>
      <c r="F63" s="2" t="s">
        <v>56</v>
      </c>
      <c r="G63" s="2"/>
      <c r="H63" s="4">
        <v>0</v>
      </c>
      <c r="I63" s="2"/>
      <c r="J63" s="2" t="s">
        <v>79</v>
      </c>
      <c r="K63" s="2" t="s">
        <v>80</v>
      </c>
      <c r="L63" s="2" t="s">
        <v>58</v>
      </c>
      <c r="N63" s="24"/>
      <c r="O63" s="24"/>
      <c r="P63" s="24"/>
      <c r="Q63" s="24"/>
    </row>
    <row r="64" spans="1:17" ht="64.8" x14ac:dyDescent="0.3">
      <c r="A64" s="10" t="s">
        <v>72</v>
      </c>
      <c r="B64" s="2" t="s">
        <v>82</v>
      </c>
      <c r="C64" s="2" t="s">
        <v>57</v>
      </c>
      <c r="D64" s="2" t="s">
        <v>284</v>
      </c>
      <c r="E64" s="2" t="s">
        <v>78</v>
      </c>
      <c r="F64" s="2" t="s">
        <v>56</v>
      </c>
      <c r="G64" s="2"/>
      <c r="H64" s="4">
        <v>0</v>
      </c>
      <c r="I64" s="2"/>
      <c r="J64" s="2" t="s">
        <v>79</v>
      </c>
      <c r="K64" s="2" t="s">
        <v>80</v>
      </c>
      <c r="L64" s="2" t="s">
        <v>58</v>
      </c>
      <c r="N64" s="24"/>
      <c r="O64" s="24"/>
      <c r="P64" s="24"/>
      <c r="Q64" s="24"/>
    </row>
    <row r="65" spans="1:17" ht="64.8" x14ac:dyDescent="0.3">
      <c r="A65" s="10" t="s">
        <v>72</v>
      </c>
      <c r="B65" s="2" t="s">
        <v>83</v>
      </c>
      <c r="C65" s="2" t="s">
        <v>57</v>
      </c>
      <c r="D65" s="2" t="s">
        <v>285</v>
      </c>
      <c r="E65" s="2" t="s">
        <v>78</v>
      </c>
      <c r="F65" s="2" t="s">
        <v>56</v>
      </c>
      <c r="G65" s="2"/>
      <c r="H65" s="4">
        <v>0</v>
      </c>
      <c r="I65" s="17"/>
      <c r="J65" s="2" t="s">
        <v>79</v>
      </c>
      <c r="K65" s="2" t="s">
        <v>80</v>
      </c>
      <c r="L65" s="2" t="s">
        <v>58</v>
      </c>
      <c r="N65" s="24"/>
      <c r="O65" s="24"/>
      <c r="P65" s="24"/>
      <c r="Q65" s="24"/>
    </row>
    <row r="66" spans="1:17" ht="64.8" x14ac:dyDescent="0.3">
      <c r="A66" s="10" t="s">
        <v>84</v>
      </c>
      <c r="B66" s="2" t="s">
        <v>85</v>
      </c>
      <c r="C66" s="2" t="s">
        <v>57</v>
      </c>
      <c r="D66" s="2" t="s">
        <v>286</v>
      </c>
      <c r="E66" s="2" t="s">
        <v>86</v>
      </c>
      <c r="F66" s="2" t="s">
        <v>56</v>
      </c>
      <c r="G66" s="2"/>
      <c r="H66" s="4">
        <v>0</v>
      </c>
      <c r="I66" s="17"/>
      <c r="J66" s="2" t="s">
        <v>87</v>
      </c>
      <c r="K66" s="2" t="s">
        <v>80</v>
      </c>
      <c r="L66" s="2" t="s">
        <v>58</v>
      </c>
      <c r="N66" s="24"/>
      <c r="O66" s="24"/>
      <c r="P66" s="24"/>
      <c r="Q66" s="24"/>
    </row>
    <row r="67" spans="1:17" ht="64.8" x14ac:dyDescent="0.3">
      <c r="A67" s="10" t="s">
        <v>84</v>
      </c>
      <c r="B67" s="2" t="s">
        <v>88</v>
      </c>
      <c r="C67" s="2" t="s">
        <v>57</v>
      </c>
      <c r="D67" s="2" t="s">
        <v>287</v>
      </c>
      <c r="E67" s="2" t="s">
        <v>86</v>
      </c>
      <c r="F67" s="2" t="s">
        <v>56</v>
      </c>
      <c r="G67" s="2"/>
      <c r="H67" s="4">
        <v>0</v>
      </c>
      <c r="I67" s="17"/>
      <c r="J67" s="2" t="s">
        <v>90</v>
      </c>
      <c r="K67" s="2" t="s">
        <v>80</v>
      </c>
      <c r="L67" s="2" t="s">
        <v>58</v>
      </c>
      <c r="N67" s="24"/>
      <c r="O67" s="24"/>
      <c r="P67" s="24"/>
      <c r="Q67" s="24"/>
    </row>
    <row r="68" spans="1:17" ht="64.8" x14ac:dyDescent="0.3">
      <c r="A68" s="10" t="s">
        <v>84</v>
      </c>
      <c r="B68" s="2" t="s">
        <v>91</v>
      </c>
      <c r="C68" s="2" t="s">
        <v>57</v>
      </c>
      <c r="D68" s="2" t="s">
        <v>288</v>
      </c>
      <c r="E68" s="2" t="s">
        <v>86</v>
      </c>
      <c r="F68" s="2" t="s">
        <v>56</v>
      </c>
      <c r="G68" s="2"/>
      <c r="H68" s="4">
        <v>0</v>
      </c>
      <c r="I68" s="17"/>
      <c r="J68" s="2" t="s">
        <v>92</v>
      </c>
      <c r="K68" s="2" t="s">
        <v>80</v>
      </c>
      <c r="L68" s="2" t="s">
        <v>58</v>
      </c>
      <c r="N68" s="24"/>
      <c r="O68" s="24"/>
      <c r="P68" s="24"/>
      <c r="Q68" s="24"/>
    </row>
    <row r="69" spans="1:17" ht="243" x14ac:dyDescent="0.3">
      <c r="A69" s="10" t="s">
        <v>84</v>
      </c>
      <c r="B69" s="2" t="s">
        <v>289</v>
      </c>
      <c r="C69" s="2" t="s">
        <v>55</v>
      </c>
      <c r="D69" s="2" t="s">
        <v>290</v>
      </c>
      <c r="E69" s="2" t="s">
        <v>86</v>
      </c>
      <c r="F69" s="2" t="s">
        <v>56</v>
      </c>
      <c r="G69" s="2" t="s">
        <v>89</v>
      </c>
      <c r="H69" s="4">
        <v>12000</v>
      </c>
      <c r="I69" s="17" t="s">
        <v>291</v>
      </c>
      <c r="J69" s="2" t="s">
        <v>292</v>
      </c>
      <c r="K69" s="2" t="s">
        <v>293</v>
      </c>
      <c r="L69" s="2" t="s">
        <v>294</v>
      </c>
      <c r="N69" s="24"/>
      <c r="O69" s="24"/>
      <c r="P69" s="24"/>
      <c r="Q69" s="24"/>
    </row>
    <row r="70" spans="1:17" ht="162" x14ac:dyDescent="0.3">
      <c r="A70" s="10" t="s">
        <v>84</v>
      </c>
      <c r="B70" s="2" t="s">
        <v>295</v>
      </c>
      <c r="C70" s="2" t="s">
        <v>59</v>
      </c>
      <c r="D70" s="2" t="s">
        <v>296</v>
      </c>
      <c r="E70" s="2" t="s">
        <v>86</v>
      </c>
      <c r="F70" s="2" t="s">
        <v>56</v>
      </c>
      <c r="G70" s="2" t="s">
        <v>89</v>
      </c>
      <c r="H70" s="4">
        <v>49280</v>
      </c>
      <c r="I70" s="31" t="s">
        <v>65</v>
      </c>
      <c r="J70" s="2" t="s">
        <v>297</v>
      </c>
      <c r="K70" s="2" t="s">
        <v>298</v>
      </c>
      <c r="L70" s="2" t="s">
        <v>299</v>
      </c>
      <c r="N70" s="24"/>
      <c r="O70" s="24"/>
      <c r="P70" s="24"/>
      <c r="Q70" s="24"/>
    </row>
    <row r="71" spans="1:17" ht="64.8" x14ac:dyDescent="0.3">
      <c r="A71" s="10" t="s">
        <v>84</v>
      </c>
      <c r="B71" s="2" t="s">
        <v>300</v>
      </c>
      <c r="C71" s="2" t="s">
        <v>110</v>
      </c>
      <c r="D71" s="2" t="s">
        <v>301</v>
      </c>
      <c r="E71" s="2" t="s">
        <v>86</v>
      </c>
      <c r="F71" s="2" t="s">
        <v>56</v>
      </c>
      <c r="G71" s="2" t="s">
        <v>89</v>
      </c>
      <c r="H71" s="4">
        <v>40000</v>
      </c>
      <c r="I71" s="31" t="s">
        <v>302</v>
      </c>
      <c r="J71" s="2" t="s">
        <v>303</v>
      </c>
      <c r="K71" s="2" t="s">
        <v>304</v>
      </c>
      <c r="L71" s="2" t="s">
        <v>305</v>
      </c>
      <c r="N71" s="24"/>
      <c r="O71" s="24"/>
      <c r="P71" s="24"/>
      <c r="Q71" s="24"/>
    </row>
    <row r="72" spans="1:17" ht="243" x14ac:dyDescent="0.3">
      <c r="A72" s="10" t="s">
        <v>84</v>
      </c>
      <c r="B72" s="2" t="s">
        <v>306</v>
      </c>
      <c r="C72" s="2" t="s">
        <v>55</v>
      </c>
      <c r="D72" s="2" t="s">
        <v>307</v>
      </c>
      <c r="E72" s="2" t="s">
        <v>86</v>
      </c>
      <c r="F72" s="2" t="s">
        <v>56</v>
      </c>
      <c r="G72" s="2" t="s">
        <v>89</v>
      </c>
      <c r="H72" s="4">
        <v>13000</v>
      </c>
      <c r="I72" s="31" t="s">
        <v>308</v>
      </c>
      <c r="J72" s="2" t="s">
        <v>309</v>
      </c>
      <c r="K72" s="2" t="s">
        <v>293</v>
      </c>
      <c r="L72" s="2" t="s">
        <v>310</v>
      </c>
      <c r="N72" s="24"/>
      <c r="O72" s="24"/>
      <c r="P72" s="24"/>
      <c r="Q72" s="24"/>
    </row>
    <row r="73" spans="1:17" ht="243" x14ac:dyDescent="0.3">
      <c r="A73" s="10" t="s">
        <v>84</v>
      </c>
      <c r="B73" s="2" t="s">
        <v>311</v>
      </c>
      <c r="C73" s="2" t="s">
        <v>55</v>
      </c>
      <c r="D73" s="2" t="s">
        <v>312</v>
      </c>
      <c r="E73" s="2" t="s">
        <v>86</v>
      </c>
      <c r="F73" s="2" t="s">
        <v>56</v>
      </c>
      <c r="G73" s="2" t="s">
        <v>89</v>
      </c>
      <c r="H73" s="4">
        <v>13000</v>
      </c>
      <c r="I73" s="31" t="s">
        <v>313</v>
      </c>
      <c r="J73" s="2" t="s">
        <v>314</v>
      </c>
      <c r="K73" s="2" t="s">
        <v>293</v>
      </c>
      <c r="L73" s="2" t="s">
        <v>315</v>
      </c>
      <c r="N73" s="24"/>
      <c r="O73" s="24"/>
      <c r="P73" s="24"/>
      <c r="Q73" s="24"/>
    </row>
    <row r="74" spans="1:17" ht="243" x14ac:dyDescent="0.3">
      <c r="A74" s="10" t="s">
        <v>84</v>
      </c>
      <c r="B74" s="2" t="s">
        <v>316</v>
      </c>
      <c r="C74" s="2" t="s">
        <v>55</v>
      </c>
      <c r="D74" s="2" t="s">
        <v>317</v>
      </c>
      <c r="E74" s="2" t="s">
        <v>86</v>
      </c>
      <c r="F74" s="2" t="s">
        <v>56</v>
      </c>
      <c r="G74" s="2" t="s">
        <v>89</v>
      </c>
      <c r="H74" s="4">
        <v>29000</v>
      </c>
      <c r="I74" s="31" t="s">
        <v>318</v>
      </c>
      <c r="J74" s="2" t="s">
        <v>319</v>
      </c>
      <c r="K74" s="2" t="s">
        <v>293</v>
      </c>
      <c r="L74" s="2" t="s">
        <v>320</v>
      </c>
      <c r="N74" s="24"/>
      <c r="O74" s="24"/>
      <c r="P74" s="24"/>
      <c r="Q74" s="24"/>
    </row>
    <row r="75" spans="1:17" ht="210.6" x14ac:dyDescent="0.3">
      <c r="A75" s="10" t="s">
        <v>84</v>
      </c>
      <c r="B75" s="2" t="s">
        <v>321</v>
      </c>
      <c r="C75" s="2" t="s">
        <v>55</v>
      </c>
      <c r="D75" s="2" t="s">
        <v>322</v>
      </c>
      <c r="E75" s="2" t="s">
        <v>86</v>
      </c>
      <c r="F75" s="2" t="s">
        <v>56</v>
      </c>
      <c r="G75" s="2" t="s">
        <v>89</v>
      </c>
      <c r="H75" s="4">
        <v>26350</v>
      </c>
      <c r="I75" s="31" t="s">
        <v>323</v>
      </c>
      <c r="J75" s="2" t="s">
        <v>324</v>
      </c>
      <c r="K75" s="2" t="s">
        <v>325</v>
      </c>
      <c r="L75" s="2" t="s">
        <v>326</v>
      </c>
      <c r="N75" s="24"/>
      <c r="O75" s="24"/>
      <c r="P75" s="24"/>
      <c r="Q75" s="24"/>
    </row>
    <row r="76" spans="1:17" ht="291.60000000000002" x14ac:dyDescent="0.3">
      <c r="A76" s="10" t="s">
        <v>84</v>
      </c>
      <c r="B76" s="2" t="s">
        <v>327</v>
      </c>
      <c r="C76" s="2" t="s">
        <v>55</v>
      </c>
      <c r="D76" s="2" t="s">
        <v>328</v>
      </c>
      <c r="E76" s="2" t="s">
        <v>86</v>
      </c>
      <c r="F76" s="2" t="s">
        <v>56</v>
      </c>
      <c r="G76" s="2" t="s">
        <v>89</v>
      </c>
      <c r="H76" s="4">
        <v>35720</v>
      </c>
      <c r="I76" s="31" t="s">
        <v>329</v>
      </c>
      <c r="J76" s="2" t="s">
        <v>330</v>
      </c>
      <c r="K76" s="2" t="s">
        <v>331</v>
      </c>
      <c r="L76" s="2" t="s">
        <v>332</v>
      </c>
      <c r="N76" s="24"/>
      <c r="O76" s="24"/>
      <c r="P76" s="24"/>
      <c r="Q76" s="24"/>
    </row>
    <row r="77" spans="1:17" ht="64.8" x14ac:dyDescent="0.3">
      <c r="A77" s="10" t="s">
        <v>84</v>
      </c>
      <c r="B77" s="2" t="s">
        <v>333</v>
      </c>
      <c r="C77" s="2" t="s">
        <v>55</v>
      </c>
      <c r="D77" s="2" t="s">
        <v>334</v>
      </c>
      <c r="E77" s="2" t="s">
        <v>335</v>
      </c>
      <c r="F77" s="2" t="s">
        <v>56</v>
      </c>
      <c r="G77" s="2" t="s">
        <v>89</v>
      </c>
      <c r="H77" s="4">
        <v>97388</v>
      </c>
      <c r="I77" s="31" t="s">
        <v>336</v>
      </c>
      <c r="J77" s="2" t="s">
        <v>337</v>
      </c>
      <c r="K77" s="2" t="s">
        <v>338</v>
      </c>
      <c r="L77" s="2" t="s">
        <v>339</v>
      </c>
      <c r="N77" s="24"/>
      <c r="O77" s="24"/>
      <c r="P77" s="24"/>
      <c r="Q77" s="24"/>
    </row>
    <row r="78" spans="1:17" ht="25.05" customHeight="1" x14ac:dyDescent="0.3">
      <c r="A78" s="74" t="s">
        <v>15</v>
      </c>
      <c r="B78" s="74"/>
      <c r="C78" s="74"/>
      <c r="D78" s="74"/>
      <c r="E78" s="74"/>
      <c r="F78" s="74"/>
      <c r="G78" s="74"/>
      <c r="H78" s="13">
        <v>0</v>
      </c>
      <c r="I78" s="90"/>
      <c r="J78" s="90"/>
      <c r="K78" s="90"/>
      <c r="L78" s="90"/>
      <c r="N78" s="24"/>
      <c r="O78" s="24"/>
      <c r="P78" s="24"/>
      <c r="Q78" s="24"/>
    </row>
    <row r="79" spans="1:17" ht="25.05" customHeight="1" x14ac:dyDescent="0.3">
      <c r="A79" s="11"/>
      <c r="B79" s="2" t="s">
        <v>16</v>
      </c>
      <c r="C79" s="2"/>
      <c r="D79" s="2"/>
      <c r="E79" s="2"/>
      <c r="F79" s="2"/>
      <c r="G79" s="2"/>
      <c r="H79" s="4"/>
      <c r="I79" s="2"/>
      <c r="J79" s="2"/>
      <c r="K79" s="2"/>
      <c r="L79" s="2"/>
      <c r="N79" s="24"/>
      <c r="O79" s="24"/>
      <c r="P79" s="24"/>
      <c r="Q79" s="24"/>
    </row>
    <row r="80" spans="1:17" ht="25.05" customHeight="1" x14ac:dyDescent="0.3">
      <c r="A80" s="74" t="s">
        <v>17</v>
      </c>
      <c r="B80" s="74"/>
      <c r="C80" s="74"/>
      <c r="D80" s="74"/>
      <c r="E80" s="74"/>
      <c r="F80" s="74"/>
      <c r="G80" s="74"/>
      <c r="H80" s="13">
        <f>SUM(H81:H120)</f>
        <v>904000</v>
      </c>
      <c r="I80" s="90"/>
      <c r="J80" s="90"/>
      <c r="K80" s="90"/>
      <c r="L80" s="90"/>
      <c r="N80" s="24"/>
      <c r="O80" s="24"/>
      <c r="P80" s="24"/>
      <c r="Q80" s="24"/>
    </row>
    <row r="81" spans="1:17" ht="48.6" x14ac:dyDescent="0.3">
      <c r="A81" s="10" t="s">
        <v>136</v>
      </c>
      <c r="B81" s="9" t="s">
        <v>137</v>
      </c>
      <c r="C81" s="9" t="s">
        <v>57</v>
      </c>
      <c r="D81" s="9" t="s">
        <v>340</v>
      </c>
      <c r="E81" s="9" t="s">
        <v>138</v>
      </c>
      <c r="F81" s="9" t="s">
        <v>56</v>
      </c>
      <c r="G81" s="9"/>
      <c r="H81" s="12">
        <v>0</v>
      </c>
      <c r="I81" s="18"/>
      <c r="J81" s="9" t="s">
        <v>139</v>
      </c>
      <c r="K81" s="9" t="s">
        <v>140</v>
      </c>
      <c r="L81" s="9" t="s">
        <v>58</v>
      </c>
      <c r="N81" s="24"/>
      <c r="O81" s="24"/>
      <c r="P81" s="24"/>
      <c r="Q81" s="24"/>
    </row>
    <row r="82" spans="1:17" ht="48.6" x14ac:dyDescent="0.3">
      <c r="A82" s="10" t="s">
        <v>136</v>
      </c>
      <c r="B82" s="9" t="s">
        <v>141</v>
      </c>
      <c r="C82" s="9" t="s">
        <v>57</v>
      </c>
      <c r="D82" s="9" t="s">
        <v>340</v>
      </c>
      <c r="E82" s="9" t="s">
        <v>138</v>
      </c>
      <c r="F82" s="9" t="s">
        <v>56</v>
      </c>
      <c r="G82" s="9"/>
      <c r="H82" s="12">
        <v>0</v>
      </c>
      <c r="I82" s="18"/>
      <c r="J82" s="9" t="s">
        <v>142</v>
      </c>
      <c r="K82" s="9" t="s">
        <v>140</v>
      </c>
      <c r="L82" s="9" t="s">
        <v>58</v>
      </c>
      <c r="N82" s="24"/>
      <c r="O82" s="24"/>
      <c r="P82" s="24"/>
      <c r="Q82" s="24"/>
    </row>
    <row r="83" spans="1:17" ht="48.6" x14ac:dyDescent="0.3">
      <c r="A83" s="10" t="s">
        <v>136</v>
      </c>
      <c r="B83" s="9" t="s">
        <v>143</v>
      </c>
      <c r="C83" s="9" t="s">
        <v>57</v>
      </c>
      <c r="D83" s="9" t="s">
        <v>340</v>
      </c>
      <c r="E83" s="9" t="s">
        <v>138</v>
      </c>
      <c r="F83" s="9" t="s">
        <v>56</v>
      </c>
      <c r="G83" s="9"/>
      <c r="H83" s="12">
        <v>0</v>
      </c>
      <c r="I83" s="18"/>
      <c r="J83" s="9" t="s">
        <v>144</v>
      </c>
      <c r="K83" s="9" t="s">
        <v>140</v>
      </c>
      <c r="L83" s="9" t="s">
        <v>58</v>
      </c>
      <c r="N83" s="24"/>
      <c r="O83" s="24"/>
      <c r="P83" s="24"/>
      <c r="Q83" s="24"/>
    </row>
    <row r="84" spans="1:17" ht="48.6" x14ac:dyDescent="0.3">
      <c r="A84" s="10" t="s">
        <v>136</v>
      </c>
      <c r="B84" s="9" t="s">
        <v>145</v>
      </c>
      <c r="C84" s="9" t="s">
        <v>57</v>
      </c>
      <c r="D84" s="9" t="s">
        <v>340</v>
      </c>
      <c r="E84" s="9" t="s">
        <v>138</v>
      </c>
      <c r="F84" s="9" t="s">
        <v>56</v>
      </c>
      <c r="G84" s="9"/>
      <c r="H84" s="12">
        <v>0</v>
      </c>
      <c r="I84" s="18"/>
      <c r="J84" s="9" t="s">
        <v>146</v>
      </c>
      <c r="K84" s="9" t="s">
        <v>140</v>
      </c>
      <c r="L84" s="9" t="s">
        <v>58</v>
      </c>
      <c r="N84" s="24"/>
      <c r="O84" s="24"/>
      <c r="P84" s="24"/>
      <c r="Q84" s="24"/>
    </row>
    <row r="85" spans="1:17" ht="64.8" x14ac:dyDescent="0.3">
      <c r="A85" s="10" t="s">
        <v>136</v>
      </c>
      <c r="B85" s="9" t="s">
        <v>147</v>
      </c>
      <c r="C85" s="9" t="s">
        <v>57</v>
      </c>
      <c r="D85" s="9" t="s">
        <v>340</v>
      </c>
      <c r="E85" s="9" t="s">
        <v>148</v>
      </c>
      <c r="F85" s="9" t="s">
        <v>56</v>
      </c>
      <c r="G85" s="9"/>
      <c r="H85" s="12">
        <v>0</v>
      </c>
      <c r="I85" s="18"/>
      <c r="J85" s="9" t="s">
        <v>149</v>
      </c>
      <c r="K85" s="9" t="s">
        <v>150</v>
      </c>
      <c r="L85" s="9" t="s">
        <v>58</v>
      </c>
      <c r="N85" s="24"/>
      <c r="O85" s="24"/>
      <c r="P85" s="24"/>
      <c r="Q85" s="24"/>
    </row>
    <row r="86" spans="1:17" ht="64.8" x14ac:dyDescent="0.3">
      <c r="A86" s="10" t="s">
        <v>136</v>
      </c>
      <c r="B86" s="9" t="s">
        <v>151</v>
      </c>
      <c r="C86" s="9" t="s">
        <v>57</v>
      </c>
      <c r="D86" s="9" t="s">
        <v>340</v>
      </c>
      <c r="E86" s="9" t="s">
        <v>148</v>
      </c>
      <c r="F86" s="9" t="s">
        <v>56</v>
      </c>
      <c r="G86" s="9"/>
      <c r="H86" s="12">
        <v>0</v>
      </c>
      <c r="I86" s="18"/>
      <c r="J86" s="9" t="s">
        <v>152</v>
      </c>
      <c r="K86" s="9" t="s">
        <v>150</v>
      </c>
      <c r="L86" s="9" t="s">
        <v>58</v>
      </c>
      <c r="N86" s="24"/>
      <c r="O86" s="24"/>
      <c r="P86" s="24"/>
      <c r="Q86" s="24"/>
    </row>
    <row r="87" spans="1:17" ht="48.6" x14ac:dyDescent="0.3">
      <c r="A87" s="10" t="s">
        <v>136</v>
      </c>
      <c r="B87" s="9" t="s">
        <v>341</v>
      </c>
      <c r="C87" s="9" t="s">
        <v>55</v>
      </c>
      <c r="D87" s="9" t="s">
        <v>342</v>
      </c>
      <c r="E87" s="9" t="s">
        <v>153</v>
      </c>
      <c r="F87" s="9" t="s">
        <v>56</v>
      </c>
      <c r="G87" s="9"/>
      <c r="H87" s="12">
        <v>0</v>
      </c>
      <c r="I87" s="9" t="s">
        <v>158</v>
      </c>
      <c r="J87" s="9" t="s">
        <v>343</v>
      </c>
      <c r="K87" s="9" t="s">
        <v>344</v>
      </c>
      <c r="L87" s="9" t="s">
        <v>155</v>
      </c>
      <c r="N87" s="24"/>
      <c r="O87" s="24"/>
      <c r="P87" s="24"/>
      <c r="Q87" s="24"/>
    </row>
    <row r="88" spans="1:17" ht="48.6" x14ac:dyDescent="0.3">
      <c r="A88" s="10" t="s">
        <v>136</v>
      </c>
      <c r="B88" s="9" t="s">
        <v>345</v>
      </c>
      <c r="C88" s="9" t="s">
        <v>55</v>
      </c>
      <c r="D88" s="9" t="s">
        <v>346</v>
      </c>
      <c r="E88" s="9" t="s">
        <v>153</v>
      </c>
      <c r="F88" s="9" t="s">
        <v>56</v>
      </c>
      <c r="G88" s="9" t="s">
        <v>157</v>
      </c>
      <c r="H88" s="12">
        <v>28000</v>
      </c>
      <c r="I88" s="18" t="s">
        <v>158</v>
      </c>
      <c r="J88" s="9" t="s">
        <v>347</v>
      </c>
      <c r="K88" s="9" t="s">
        <v>348</v>
      </c>
      <c r="L88" s="9"/>
      <c r="N88" s="24"/>
      <c r="O88" s="24"/>
      <c r="P88" s="24"/>
      <c r="Q88" s="24"/>
    </row>
    <row r="89" spans="1:17" ht="32.4" x14ac:dyDescent="0.3">
      <c r="A89" s="10" t="s">
        <v>136</v>
      </c>
      <c r="B89" s="9" t="s">
        <v>349</v>
      </c>
      <c r="C89" s="9" t="s">
        <v>55</v>
      </c>
      <c r="D89" s="9" t="s">
        <v>350</v>
      </c>
      <c r="E89" s="9" t="s">
        <v>153</v>
      </c>
      <c r="F89" s="9" t="s">
        <v>56</v>
      </c>
      <c r="G89" s="9" t="s">
        <v>157</v>
      </c>
      <c r="H89" s="12">
        <v>120000</v>
      </c>
      <c r="I89" s="18" t="s">
        <v>158</v>
      </c>
      <c r="J89" s="9" t="s">
        <v>351</v>
      </c>
      <c r="K89" s="9"/>
      <c r="L89" s="9"/>
      <c r="N89" s="24"/>
      <c r="O89" s="24"/>
      <c r="P89" s="24"/>
      <c r="Q89" s="24"/>
    </row>
    <row r="90" spans="1:17" ht="32.4" x14ac:dyDescent="0.3">
      <c r="A90" s="10" t="s">
        <v>136</v>
      </c>
      <c r="B90" s="9" t="s">
        <v>352</v>
      </c>
      <c r="C90" s="9" t="s">
        <v>55</v>
      </c>
      <c r="D90" s="9" t="s">
        <v>350</v>
      </c>
      <c r="E90" s="9" t="s">
        <v>153</v>
      </c>
      <c r="F90" s="9" t="s">
        <v>56</v>
      </c>
      <c r="G90" s="9" t="s">
        <v>157</v>
      </c>
      <c r="H90" s="12">
        <v>120000</v>
      </c>
      <c r="I90" s="18" t="s">
        <v>158</v>
      </c>
      <c r="J90" s="9" t="s">
        <v>353</v>
      </c>
      <c r="K90" s="9"/>
      <c r="L90" s="9"/>
      <c r="N90" s="24"/>
      <c r="O90" s="24"/>
      <c r="P90" s="24"/>
      <c r="Q90" s="24"/>
    </row>
    <row r="91" spans="1:17" ht="32.4" x14ac:dyDescent="0.3">
      <c r="A91" s="48" t="s">
        <v>136</v>
      </c>
      <c r="B91" s="51" t="s">
        <v>156</v>
      </c>
      <c r="C91" s="9" t="s">
        <v>55</v>
      </c>
      <c r="D91" s="51" t="s">
        <v>354</v>
      </c>
      <c r="E91" s="9" t="s">
        <v>153</v>
      </c>
      <c r="F91" s="9" t="s">
        <v>56</v>
      </c>
      <c r="G91" s="9" t="s">
        <v>157</v>
      </c>
      <c r="H91" s="12">
        <v>27000</v>
      </c>
      <c r="I91" s="18" t="s">
        <v>158</v>
      </c>
      <c r="J91" s="9" t="s">
        <v>355</v>
      </c>
      <c r="K91" s="9" t="s">
        <v>159</v>
      </c>
      <c r="L91" s="9"/>
      <c r="N91" s="24"/>
      <c r="O91" s="24"/>
      <c r="P91" s="24"/>
      <c r="Q91" s="24"/>
    </row>
    <row r="92" spans="1:17" ht="48.6" x14ac:dyDescent="0.3">
      <c r="A92" s="70"/>
      <c r="B92" s="53"/>
      <c r="C92" s="9" t="s">
        <v>55</v>
      </c>
      <c r="D92" s="53"/>
      <c r="E92" s="9" t="s">
        <v>153</v>
      </c>
      <c r="F92" s="9" t="s">
        <v>56</v>
      </c>
      <c r="G92" s="9" t="s">
        <v>157</v>
      </c>
      <c r="H92" s="12">
        <v>16000</v>
      </c>
      <c r="I92" s="18" t="s">
        <v>158</v>
      </c>
      <c r="J92" s="9" t="s">
        <v>356</v>
      </c>
      <c r="K92" s="9" t="s">
        <v>348</v>
      </c>
      <c r="L92" s="9"/>
      <c r="N92" s="24"/>
      <c r="O92" s="24"/>
      <c r="P92" s="24"/>
      <c r="Q92" s="24"/>
    </row>
    <row r="93" spans="1:17" ht="48.6" x14ac:dyDescent="0.3">
      <c r="A93" s="48" t="s">
        <v>136</v>
      </c>
      <c r="B93" s="51" t="s">
        <v>357</v>
      </c>
      <c r="C93" s="9" t="s">
        <v>55</v>
      </c>
      <c r="D93" s="9" t="s">
        <v>358</v>
      </c>
      <c r="E93" s="9" t="s">
        <v>153</v>
      </c>
      <c r="F93" s="9" t="s">
        <v>56</v>
      </c>
      <c r="G93" s="9" t="s">
        <v>157</v>
      </c>
      <c r="H93" s="12">
        <v>20000</v>
      </c>
      <c r="I93" s="18" t="s">
        <v>158</v>
      </c>
      <c r="J93" s="9" t="s">
        <v>359</v>
      </c>
      <c r="K93" s="9" t="s">
        <v>170</v>
      </c>
      <c r="L93" s="9"/>
      <c r="N93" s="24"/>
      <c r="O93" s="24"/>
      <c r="P93" s="24"/>
      <c r="Q93" s="24"/>
    </row>
    <row r="94" spans="1:17" ht="32.4" x14ac:dyDescent="0.3">
      <c r="A94" s="70"/>
      <c r="B94" s="53"/>
      <c r="C94" s="9" t="s">
        <v>59</v>
      </c>
      <c r="D94" s="9" t="s">
        <v>360</v>
      </c>
      <c r="E94" s="9" t="s">
        <v>153</v>
      </c>
      <c r="F94" s="9" t="s">
        <v>56</v>
      </c>
      <c r="G94" s="9" t="s">
        <v>157</v>
      </c>
      <c r="H94" s="12">
        <v>20000</v>
      </c>
      <c r="I94" s="18" t="s">
        <v>158</v>
      </c>
      <c r="J94" s="9" t="s">
        <v>361</v>
      </c>
      <c r="K94" s="9"/>
      <c r="L94" s="9"/>
      <c r="N94" s="24"/>
      <c r="O94" s="24"/>
      <c r="P94" s="24"/>
      <c r="Q94" s="24"/>
    </row>
    <row r="95" spans="1:17" ht="32.4" x14ac:dyDescent="0.3">
      <c r="A95" s="10" t="s">
        <v>136</v>
      </c>
      <c r="B95" s="9" t="s">
        <v>143</v>
      </c>
      <c r="C95" s="9" t="s">
        <v>59</v>
      </c>
      <c r="D95" s="9" t="s">
        <v>360</v>
      </c>
      <c r="E95" s="9" t="s">
        <v>153</v>
      </c>
      <c r="F95" s="9" t="s">
        <v>56</v>
      </c>
      <c r="G95" s="9" t="s">
        <v>157</v>
      </c>
      <c r="H95" s="12">
        <v>20000</v>
      </c>
      <c r="I95" s="18" t="s">
        <v>158</v>
      </c>
      <c r="J95" s="9" t="s">
        <v>362</v>
      </c>
      <c r="K95" s="9"/>
      <c r="L95" s="9"/>
      <c r="N95" s="24"/>
      <c r="O95" s="24"/>
      <c r="P95" s="24"/>
      <c r="Q95" s="24"/>
    </row>
    <row r="96" spans="1:17" ht="32.4" x14ac:dyDescent="0.3">
      <c r="A96" s="10" t="s">
        <v>136</v>
      </c>
      <c r="B96" s="9" t="s">
        <v>363</v>
      </c>
      <c r="C96" s="9" t="s">
        <v>59</v>
      </c>
      <c r="D96" s="9" t="s">
        <v>360</v>
      </c>
      <c r="E96" s="9" t="s">
        <v>153</v>
      </c>
      <c r="F96" s="9" t="s">
        <v>56</v>
      </c>
      <c r="G96" s="9" t="s">
        <v>157</v>
      </c>
      <c r="H96" s="12">
        <v>20000</v>
      </c>
      <c r="I96" s="27" t="s">
        <v>158</v>
      </c>
      <c r="J96" s="9" t="s">
        <v>364</v>
      </c>
      <c r="K96" s="9"/>
      <c r="L96" s="9"/>
      <c r="N96" s="24"/>
      <c r="O96" s="24"/>
      <c r="P96" s="24"/>
      <c r="Q96" s="24"/>
    </row>
    <row r="97" spans="1:17" ht="64.8" x14ac:dyDescent="0.3">
      <c r="A97" s="10" t="s">
        <v>136</v>
      </c>
      <c r="B97" s="9" t="s">
        <v>363</v>
      </c>
      <c r="C97" s="9" t="s">
        <v>57</v>
      </c>
      <c r="D97" s="9" t="s">
        <v>365</v>
      </c>
      <c r="E97" s="9" t="s">
        <v>366</v>
      </c>
      <c r="F97" s="9" t="s">
        <v>56</v>
      </c>
      <c r="G97" s="9"/>
      <c r="H97" s="12">
        <v>0</v>
      </c>
      <c r="I97" s="27"/>
      <c r="J97" s="9" t="s">
        <v>367</v>
      </c>
      <c r="K97" s="9" t="s">
        <v>150</v>
      </c>
      <c r="L97" s="9" t="s">
        <v>58</v>
      </c>
      <c r="N97" s="24"/>
      <c r="O97" s="24"/>
      <c r="P97" s="24"/>
      <c r="Q97" s="24"/>
    </row>
    <row r="98" spans="1:17" ht="64.8" x14ac:dyDescent="0.3">
      <c r="A98" s="10" t="s">
        <v>136</v>
      </c>
      <c r="B98" s="9" t="s">
        <v>147</v>
      </c>
      <c r="C98" s="9" t="s">
        <v>57</v>
      </c>
      <c r="D98" s="9" t="s">
        <v>365</v>
      </c>
      <c r="E98" s="9" t="s">
        <v>148</v>
      </c>
      <c r="F98" s="9" t="s">
        <v>56</v>
      </c>
      <c r="G98" s="9"/>
      <c r="H98" s="12">
        <v>0</v>
      </c>
      <c r="I98" s="27"/>
      <c r="J98" s="9" t="s">
        <v>149</v>
      </c>
      <c r="K98" s="9" t="s">
        <v>150</v>
      </c>
      <c r="L98" s="9" t="s">
        <v>58</v>
      </c>
      <c r="N98" s="24"/>
      <c r="O98" s="24"/>
      <c r="P98" s="24"/>
      <c r="Q98" s="24"/>
    </row>
    <row r="99" spans="1:17" ht="48.6" x14ac:dyDescent="0.3">
      <c r="A99" s="10" t="s">
        <v>136</v>
      </c>
      <c r="B99" s="9" t="s">
        <v>137</v>
      </c>
      <c r="C99" s="9" t="s">
        <v>57</v>
      </c>
      <c r="D99" s="9" t="s">
        <v>365</v>
      </c>
      <c r="E99" s="9" t="s">
        <v>138</v>
      </c>
      <c r="F99" s="9" t="s">
        <v>56</v>
      </c>
      <c r="G99" s="9"/>
      <c r="H99" s="12">
        <v>0</v>
      </c>
      <c r="I99" s="34"/>
      <c r="J99" s="9" t="s">
        <v>139</v>
      </c>
      <c r="K99" s="9" t="s">
        <v>140</v>
      </c>
      <c r="L99" s="9" t="s">
        <v>58</v>
      </c>
      <c r="N99" s="24"/>
      <c r="O99" s="24"/>
      <c r="P99" s="24"/>
      <c r="Q99" s="24"/>
    </row>
    <row r="100" spans="1:17" ht="48.6" x14ac:dyDescent="0.3">
      <c r="A100" s="10" t="s">
        <v>136</v>
      </c>
      <c r="B100" s="9" t="s">
        <v>141</v>
      </c>
      <c r="C100" s="9" t="s">
        <v>57</v>
      </c>
      <c r="D100" s="9" t="s">
        <v>365</v>
      </c>
      <c r="E100" s="9" t="s">
        <v>138</v>
      </c>
      <c r="F100" s="9" t="s">
        <v>56</v>
      </c>
      <c r="G100" s="9"/>
      <c r="H100" s="12">
        <v>0</v>
      </c>
      <c r="I100" s="34"/>
      <c r="J100" s="9" t="s">
        <v>142</v>
      </c>
      <c r="K100" s="9" t="s">
        <v>140</v>
      </c>
      <c r="L100" s="9" t="s">
        <v>58</v>
      </c>
      <c r="N100" s="24"/>
      <c r="O100" s="24"/>
      <c r="P100" s="24"/>
      <c r="Q100" s="24"/>
    </row>
    <row r="101" spans="1:17" ht="48.6" x14ac:dyDescent="0.3">
      <c r="A101" s="10" t="s">
        <v>136</v>
      </c>
      <c r="B101" s="9" t="s">
        <v>143</v>
      </c>
      <c r="C101" s="9" t="s">
        <v>57</v>
      </c>
      <c r="D101" s="9" t="s">
        <v>365</v>
      </c>
      <c r="E101" s="9" t="s">
        <v>138</v>
      </c>
      <c r="F101" s="9" t="s">
        <v>56</v>
      </c>
      <c r="G101" s="9"/>
      <c r="H101" s="12">
        <v>0</v>
      </c>
      <c r="I101" s="34"/>
      <c r="J101" s="9" t="s">
        <v>144</v>
      </c>
      <c r="K101" s="9" t="s">
        <v>140</v>
      </c>
      <c r="L101" s="9" t="s">
        <v>58</v>
      </c>
      <c r="N101" s="24"/>
      <c r="O101" s="24"/>
      <c r="P101" s="24"/>
      <c r="Q101" s="24"/>
    </row>
    <row r="102" spans="1:17" ht="48.6" x14ac:dyDescent="0.3">
      <c r="A102" s="10" t="s">
        <v>136</v>
      </c>
      <c r="B102" s="9" t="s">
        <v>145</v>
      </c>
      <c r="C102" s="9" t="s">
        <v>57</v>
      </c>
      <c r="D102" s="9" t="s">
        <v>365</v>
      </c>
      <c r="E102" s="9" t="s">
        <v>138</v>
      </c>
      <c r="F102" s="9" t="s">
        <v>56</v>
      </c>
      <c r="G102" s="9"/>
      <c r="H102" s="12">
        <v>0</v>
      </c>
      <c r="I102" s="34"/>
      <c r="J102" s="9" t="s">
        <v>146</v>
      </c>
      <c r="K102" s="9" t="s">
        <v>140</v>
      </c>
      <c r="L102" s="9" t="s">
        <v>58</v>
      </c>
      <c r="N102" s="24"/>
      <c r="O102" s="24"/>
      <c r="P102" s="24"/>
      <c r="Q102" s="24"/>
    </row>
    <row r="103" spans="1:17" ht="48.6" x14ac:dyDescent="0.3">
      <c r="A103" s="10" t="s">
        <v>136</v>
      </c>
      <c r="B103" s="9" t="s">
        <v>352</v>
      </c>
      <c r="C103" s="9" t="s">
        <v>55</v>
      </c>
      <c r="D103" s="9" t="s">
        <v>368</v>
      </c>
      <c r="E103" s="9" t="s">
        <v>138</v>
      </c>
      <c r="F103" s="9" t="s">
        <v>56</v>
      </c>
      <c r="G103" s="9" t="s">
        <v>157</v>
      </c>
      <c r="H103" s="12">
        <v>27000</v>
      </c>
      <c r="I103" s="34" t="s">
        <v>158</v>
      </c>
      <c r="J103" s="9" t="s">
        <v>369</v>
      </c>
      <c r="K103" s="9" t="s">
        <v>159</v>
      </c>
      <c r="L103" s="9"/>
      <c r="N103" s="24"/>
      <c r="O103" s="24"/>
      <c r="P103" s="24"/>
      <c r="Q103" s="24"/>
    </row>
    <row r="104" spans="1:17" ht="64.8" x14ac:dyDescent="0.3">
      <c r="A104" s="10" t="s">
        <v>136</v>
      </c>
      <c r="B104" s="9" t="s">
        <v>363</v>
      </c>
      <c r="C104" s="9" t="s">
        <v>57</v>
      </c>
      <c r="D104" s="9" t="s">
        <v>370</v>
      </c>
      <c r="E104" s="9" t="s">
        <v>366</v>
      </c>
      <c r="F104" s="9" t="s">
        <v>56</v>
      </c>
      <c r="G104" s="9"/>
      <c r="H104" s="12">
        <v>0</v>
      </c>
      <c r="I104" s="34"/>
      <c r="J104" s="9" t="s">
        <v>367</v>
      </c>
      <c r="K104" s="9" t="s">
        <v>150</v>
      </c>
      <c r="L104" s="9" t="s">
        <v>58</v>
      </c>
      <c r="N104" s="24"/>
      <c r="O104" s="24"/>
      <c r="P104" s="24"/>
      <c r="Q104" s="24"/>
    </row>
    <row r="105" spans="1:17" ht="64.8" x14ac:dyDescent="0.3">
      <c r="A105" s="10" t="s">
        <v>136</v>
      </c>
      <c r="B105" s="9" t="s">
        <v>147</v>
      </c>
      <c r="C105" s="9" t="s">
        <v>57</v>
      </c>
      <c r="D105" s="9" t="s">
        <v>370</v>
      </c>
      <c r="E105" s="9" t="s">
        <v>148</v>
      </c>
      <c r="F105" s="9" t="s">
        <v>56</v>
      </c>
      <c r="G105" s="9"/>
      <c r="H105" s="12">
        <v>0</v>
      </c>
      <c r="I105" s="34"/>
      <c r="J105" s="9" t="s">
        <v>149</v>
      </c>
      <c r="K105" s="9" t="s">
        <v>150</v>
      </c>
      <c r="L105" s="9" t="s">
        <v>58</v>
      </c>
      <c r="N105" s="24"/>
      <c r="O105" s="24"/>
      <c r="P105" s="24"/>
      <c r="Q105" s="24"/>
    </row>
    <row r="106" spans="1:17" ht="48.6" x14ac:dyDescent="0.3">
      <c r="A106" s="10" t="s">
        <v>136</v>
      </c>
      <c r="B106" s="9" t="s">
        <v>137</v>
      </c>
      <c r="C106" s="9" t="s">
        <v>57</v>
      </c>
      <c r="D106" s="9" t="s">
        <v>370</v>
      </c>
      <c r="E106" s="9" t="s">
        <v>138</v>
      </c>
      <c r="F106" s="9" t="s">
        <v>56</v>
      </c>
      <c r="G106" s="9"/>
      <c r="H106" s="12">
        <v>0</v>
      </c>
      <c r="I106" s="34"/>
      <c r="J106" s="9" t="s">
        <v>139</v>
      </c>
      <c r="K106" s="9" t="s">
        <v>140</v>
      </c>
      <c r="L106" s="9" t="s">
        <v>58</v>
      </c>
      <c r="N106" s="24"/>
      <c r="O106" s="24"/>
      <c r="P106" s="24"/>
      <c r="Q106" s="24"/>
    </row>
    <row r="107" spans="1:17" ht="48.6" x14ac:dyDescent="0.3">
      <c r="A107" s="10" t="s">
        <v>136</v>
      </c>
      <c r="B107" s="9" t="s">
        <v>141</v>
      </c>
      <c r="C107" s="9" t="s">
        <v>57</v>
      </c>
      <c r="D107" s="9" t="s">
        <v>370</v>
      </c>
      <c r="E107" s="9" t="s">
        <v>138</v>
      </c>
      <c r="F107" s="9" t="s">
        <v>56</v>
      </c>
      <c r="G107" s="9"/>
      <c r="H107" s="12">
        <v>0</v>
      </c>
      <c r="I107" s="34"/>
      <c r="J107" s="9" t="s">
        <v>142</v>
      </c>
      <c r="K107" s="9" t="s">
        <v>140</v>
      </c>
      <c r="L107" s="9" t="s">
        <v>58</v>
      </c>
      <c r="N107" s="24"/>
      <c r="O107" s="24"/>
      <c r="P107" s="24"/>
      <c r="Q107" s="24"/>
    </row>
    <row r="108" spans="1:17" ht="48.6" x14ac:dyDescent="0.3">
      <c r="A108" s="10" t="s">
        <v>136</v>
      </c>
      <c r="B108" s="9" t="s">
        <v>143</v>
      </c>
      <c r="C108" s="9" t="s">
        <v>57</v>
      </c>
      <c r="D108" s="9" t="s">
        <v>370</v>
      </c>
      <c r="E108" s="9" t="s">
        <v>138</v>
      </c>
      <c r="F108" s="9" t="s">
        <v>56</v>
      </c>
      <c r="G108" s="9"/>
      <c r="H108" s="12">
        <v>0</v>
      </c>
      <c r="I108" s="34"/>
      <c r="J108" s="9" t="s">
        <v>144</v>
      </c>
      <c r="K108" s="9" t="s">
        <v>140</v>
      </c>
      <c r="L108" s="9" t="s">
        <v>58</v>
      </c>
      <c r="N108" s="24"/>
      <c r="O108" s="24"/>
      <c r="P108" s="24"/>
      <c r="Q108" s="24"/>
    </row>
    <row r="109" spans="1:17" ht="48.6" x14ac:dyDescent="0.3">
      <c r="A109" s="10" t="s">
        <v>136</v>
      </c>
      <c r="B109" s="9" t="s">
        <v>145</v>
      </c>
      <c r="C109" s="9" t="s">
        <v>57</v>
      </c>
      <c r="D109" s="9" t="s">
        <v>370</v>
      </c>
      <c r="E109" s="9" t="s">
        <v>138</v>
      </c>
      <c r="F109" s="9" t="s">
        <v>56</v>
      </c>
      <c r="G109" s="9"/>
      <c r="H109" s="12">
        <v>0</v>
      </c>
      <c r="I109" s="34"/>
      <c r="J109" s="9" t="s">
        <v>146</v>
      </c>
      <c r="K109" s="9" t="s">
        <v>140</v>
      </c>
      <c r="L109" s="9" t="s">
        <v>58</v>
      </c>
      <c r="N109" s="24"/>
      <c r="O109" s="24"/>
      <c r="P109" s="24"/>
      <c r="Q109" s="24"/>
    </row>
    <row r="110" spans="1:17" ht="48.6" x14ac:dyDescent="0.3">
      <c r="A110" s="10" t="s">
        <v>136</v>
      </c>
      <c r="B110" s="9" t="s">
        <v>371</v>
      </c>
      <c r="C110" s="9" t="s">
        <v>55</v>
      </c>
      <c r="D110" s="9" t="s">
        <v>372</v>
      </c>
      <c r="E110" s="9" t="s">
        <v>153</v>
      </c>
      <c r="F110" s="9" t="s">
        <v>56</v>
      </c>
      <c r="G110" s="9"/>
      <c r="H110" s="12">
        <v>0</v>
      </c>
      <c r="I110" s="34" t="s">
        <v>158</v>
      </c>
      <c r="J110" s="9" t="s">
        <v>373</v>
      </c>
      <c r="K110" s="9" t="s">
        <v>374</v>
      </c>
      <c r="L110" s="9" t="s">
        <v>155</v>
      </c>
      <c r="N110" s="24"/>
      <c r="O110" s="24"/>
      <c r="P110" s="24"/>
      <c r="Q110" s="24"/>
    </row>
    <row r="111" spans="1:17" ht="48.6" x14ac:dyDescent="0.3">
      <c r="A111" s="10" t="s">
        <v>136</v>
      </c>
      <c r="B111" s="9" t="s">
        <v>375</v>
      </c>
      <c r="C111" s="9" t="s">
        <v>55</v>
      </c>
      <c r="D111" s="9" t="s">
        <v>376</v>
      </c>
      <c r="E111" s="9" t="s">
        <v>153</v>
      </c>
      <c r="F111" s="9" t="s">
        <v>56</v>
      </c>
      <c r="G111" s="9"/>
      <c r="H111" s="12">
        <v>0</v>
      </c>
      <c r="I111" s="34" t="s">
        <v>158</v>
      </c>
      <c r="J111" s="9" t="s">
        <v>377</v>
      </c>
      <c r="K111" s="9" t="s">
        <v>374</v>
      </c>
      <c r="L111" s="9" t="s">
        <v>155</v>
      </c>
      <c r="N111" s="24"/>
      <c r="O111" s="24"/>
      <c r="P111" s="24"/>
      <c r="Q111" s="24"/>
    </row>
    <row r="112" spans="1:17" ht="48.6" x14ac:dyDescent="0.3">
      <c r="A112" s="48" t="s">
        <v>136</v>
      </c>
      <c r="B112" s="51" t="s">
        <v>363</v>
      </c>
      <c r="C112" s="51" t="s">
        <v>55</v>
      </c>
      <c r="D112" s="9" t="s">
        <v>376</v>
      </c>
      <c r="E112" s="51" t="s">
        <v>153</v>
      </c>
      <c r="F112" s="9" t="s">
        <v>56</v>
      </c>
      <c r="G112" s="9"/>
      <c r="H112" s="12">
        <v>0</v>
      </c>
      <c r="I112" s="51" t="s">
        <v>158</v>
      </c>
      <c r="J112" s="51" t="s">
        <v>378</v>
      </c>
      <c r="K112" s="9" t="s">
        <v>374</v>
      </c>
      <c r="L112" s="9" t="s">
        <v>155</v>
      </c>
      <c r="N112" s="24"/>
      <c r="O112" s="24"/>
      <c r="P112" s="24"/>
      <c r="Q112" s="24"/>
    </row>
    <row r="113" spans="1:17" ht="48.6" x14ac:dyDescent="0.3">
      <c r="A113" s="70"/>
      <c r="B113" s="53"/>
      <c r="C113" s="53"/>
      <c r="D113" s="9" t="s">
        <v>379</v>
      </c>
      <c r="E113" s="53"/>
      <c r="F113" s="9" t="s">
        <v>56</v>
      </c>
      <c r="G113" s="9" t="s">
        <v>157</v>
      </c>
      <c r="H113" s="12">
        <v>20000</v>
      </c>
      <c r="I113" s="53"/>
      <c r="J113" s="53"/>
      <c r="K113" s="9" t="s">
        <v>380</v>
      </c>
      <c r="L113" s="9"/>
      <c r="N113" s="24"/>
      <c r="O113" s="24"/>
      <c r="P113" s="24"/>
      <c r="Q113" s="24"/>
    </row>
    <row r="114" spans="1:17" ht="32.4" x14ac:dyDescent="0.3">
      <c r="A114" s="10" t="s">
        <v>136</v>
      </c>
      <c r="B114" s="9" t="s">
        <v>381</v>
      </c>
      <c r="C114" s="9" t="s">
        <v>57</v>
      </c>
      <c r="D114" s="9" t="s">
        <v>350</v>
      </c>
      <c r="E114" s="9" t="s">
        <v>153</v>
      </c>
      <c r="F114" s="9" t="s">
        <v>56</v>
      </c>
      <c r="G114" s="9" t="s">
        <v>157</v>
      </c>
      <c r="H114" s="12">
        <v>130000</v>
      </c>
      <c r="I114" s="34" t="s">
        <v>158</v>
      </c>
      <c r="J114" s="9" t="s">
        <v>382</v>
      </c>
      <c r="K114" s="9"/>
      <c r="L114" s="9"/>
      <c r="N114" s="24"/>
      <c r="O114" s="24"/>
      <c r="P114" s="24"/>
      <c r="Q114" s="24"/>
    </row>
    <row r="115" spans="1:17" ht="32.4" x14ac:dyDescent="0.3">
      <c r="A115" s="48" t="s">
        <v>136</v>
      </c>
      <c r="B115" s="51" t="s">
        <v>383</v>
      </c>
      <c r="C115" s="9" t="s">
        <v>57</v>
      </c>
      <c r="D115" s="9" t="s">
        <v>350</v>
      </c>
      <c r="E115" s="51" t="s">
        <v>153</v>
      </c>
      <c r="F115" s="51" t="s">
        <v>56</v>
      </c>
      <c r="G115" s="9" t="s">
        <v>157</v>
      </c>
      <c r="H115" s="12">
        <v>130000</v>
      </c>
      <c r="I115" s="51" t="s">
        <v>158</v>
      </c>
      <c r="J115" s="51" t="s">
        <v>384</v>
      </c>
      <c r="K115" s="9"/>
      <c r="L115" s="9"/>
      <c r="N115" s="24"/>
      <c r="O115" s="24"/>
      <c r="P115" s="24"/>
      <c r="Q115" s="24"/>
    </row>
    <row r="116" spans="1:17" ht="48.6" x14ac:dyDescent="0.3">
      <c r="A116" s="70"/>
      <c r="B116" s="53"/>
      <c r="C116" s="9" t="s">
        <v>55</v>
      </c>
      <c r="D116" s="9" t="s">
        <v>385</v>
      </c>
      <c r="E116" s="53"/>
      <c r="F116" s="53"/>
      <c r="G116" s="9" t="s">
        <v>157</v>
      </c>
      <c r="H116" s="12">
        <v>20000</v>
      </c>
      <c r="I116" s="53"/>
      <c r="J116" s="53"/>
      <c r="K116" s="9" t="s">
        <v>380</v>
      </c>
      <c r="L116" s="9"/>
      <c r="N116" s="24"/>
      <c r="O116" s="24"/>
      <c r="P116" s="24"/>
      <c r="Q116" s="24"/>
    </row>
    <row r="117" spans="1:17" ht="32.4" x14ac:dyDescent="0.3">
      <c r="A117" s="48" t="s">
        <v>136</v>
      </c>
      <c r="B117" s="51" t="s">
        <v>386</v>
      </c>
      <c r="C117" s="9" t="s">
        <v>57</v>
      </c>
      <c r="D117" s="9" t="s">
        <v>350</v>
      </c>
      <c r="E117" s="51" t="s">
        <v>153</v>
      </c>
      <c r="F117" s="51" t="s">
        <v>56</v>
      </c>
      <c r="G117" s="9" t="s">
        <v>157</v>
      </c>
      <c r="H117" s="12">
        <v>130000</v>
      </c>
      <c r="I117" s="51" t="s">
        <v>158</v>
      </c>
      <c r="J117" s="51" t="s">
        <v>387</v>
      </c>
      <c r="K117" s="9"/>
      <c r="L117" s="9"/>
      <c r="N117" s="24"/>
      <c r="O117" s="24"/>
      <c r="P117" s="24"/>
      <c r="Q117" s="24"/>
    </row>
    <row r="118" spans="1:17" ht="48.6" x14ac:dyDescent="0.3">
      <c r="A118" s="93"/>
      <c r="B118" s="52"/>
      <c r="C118" s="9" t="s">
        <v>55</v>
      </c>
      <c r="D118" s="9" t="s">
        <v>385</v>
      </c>
      <c r="E118" s="52"/>
      <c r="F118" s="52"/>
      <c r="G118" s="9" t="s">
        <v>157</v>
      </c>
      <c r="H118" s="12">
        <v>8000</v>
      </c>
      <c r="I118" s="52"/>
      <c r="J118" s="52"/>
      <c r="K118" s="9" t="s">
        <v>167</v>
      </c>
      <c r="L118" s="9"/>
      <c r="N118" s="24"/>
      <c r="O118" s="24"/>
      <c r="P118" s="24"/>
      <c r="Q118" s="24"/>
    </row>
    <row r="119" spans="1:17" ht="48.6" x14ac:dyDescent="0.3">
      <c r="A119" s="70"/>
      <c r="B119" s="53"/>
      <c r="C119" s="9" t="s">
        <v>55</v>
      </c>
      <c r="D119" s="9" t="s">
        <v>379</v>
      </c>
      <c r="E119" s="53"/>
      <c r="F119" s="53"/>
      <c r="G119" s="9" t="s">
        <v>157</v>
      </c>
      <c r="H119" s="12">
        <v>20000</v>
      </c>
      <c r="I119" s="53"/>
      <c r="J119" s="53"/>
      <c r="K119" s="9" t="s">
        <v>380</v>
      </c>
      <c r="L119" s="9"/>
      <c r="N119" s="24"/>
      <c r="O119" s="24"/>
      <c r="P119" s="24"/>
      <c r="Q119" s="24"/>
    </row>
    <row r="120" spans="1:17" ht="48.6" x14ac:dyDescent="0.3">
      <c r="A120" s="10" t="s">
        <v>136</v>
      </c>
      <c r="B120" s="9" t="s">
        <v>349</v>
      </c>
      <c r="C120" s="9" t="s">
        <v>55</v>
      </c>
      <c r="D120" s="9" t="s">
        <v>388</v>
      </c>
      <c r="E120" s="9" t="s">
        <v>153</v>
      </c>
      <c r="F120" s="9" t="s">
        <v>56</v>
      </c>
      <c r="G120" s="9" t="s">
        <v>157</v>
      </c>
      <c r="H120" s="12">
        <v>28000</v>
      </c>
      <c r="I120" s="34" t="s">
        <v>158</v>
      </c>
      <c r="J120" s="9" t="s">
        <v>389</v>
      </c>
      <c r="K120" s="9" t="s">
        <v>167</v>
      </c>
      <c r="L120" s="9"/>
      <c r="N120" s="24"/>
      <c r="O120" s="24"/>
      <c r="P120" s="24"/>
      <c r="Q120" s="24"/>
    </row>
    <row r="121" spans="1:17" s="14" customFormat="1" ht="25.05" customHeight="1" x14ac:dyDescent="0.3">
      <c r="A121" s="74" t="s">
        <v>18</v>
      </c>
      <c r="B121" s="74"/>
      <c r="C121" s="74"/>
      <c r="D121" s="74"/>
      <c r="E121" s="74"/>
      <c r="F121" s="74"/>
      <c r="G121" s="74"/>
      <c r="H121" s="13">
        <f>SUM(H122:H123)</f>
        <v>110000</v>
      </c>
      <c r="I121" s="90"/>
      <c r="J121" s="90"/>
      <c r="K121" s="90"/>
      <c r="L121" s="90"/>
      <c r="N121" s="24"/>
      <c r="O121" s="24"/>
      <c r="P121" s="24"/>
      <c r="Q121" s="24"/>
    </row>
    <row r="122" spans="1:17" ht="129.6" x14ac:dyDescent="0.3">
      <c r="A122" s="11" t="s">
        <v>446</v>
      </c>
      <c r="B122" s="2" t="s">
        <v>447</v>
      </c>
      <c r="C122" s="2" t="s">
        <v>55</v>
      </c>
      <c r="D122" s="2" t="s">
        <v>448</v>
      </c>
      <c r="E122" s="2" t="s">
        <v>449</v>
      </c>
      <c r="F122" s="9" t="s">
        <v>56</v>
      </c>
      <c r="G122" s="2" t="s">
        <v>450</v>
      </c>
      <c r="H122" s="4">
        <v>90000</v>
      </c>
      <c r="I122" s="2" t="s">
        <v>451</v>
      </c>
      <c r="J122" s="2" t="s">
        <v>452</v>
      </c>
      <c r="K122" s="2" t="s">
        <v>453</v>
      </c>
      <c r="L122" s="2"/>
      <c r="N122" s="24"/>
      <c r="O122" s="24"/>
      <c r="P122" s="24"/>
      <c r="Q122" s="24"/>
    </row>
    <row r="123" spans="1:17" ht="81" x14ac:dyDescent="0.3">
      <c r="A123" s="11" t="s">
        <v>446</v>
      </c>
      <c r="B123" s="2" t="s">
        <v>454</v>
      </c>
      <c r="C123" s="2" t="s">
        <v>55</v>
      </c>
      <c r="D123" s="2" t="s">
        <v>455</v>
      </c>
      <c r="E123" s="2" t="s">
        <v>456</v>
      </c>
      <c r="F123" s="9" t="s">
        <v>56</v>
      </c>
      <c r="G123" s="2" t="s">
        <v>450</v>
      </c>
      <c r="H123" s="4">
        <v>20000</v>
      </c>
      <c r="I123" s="2" t="s">
        <v>457</v>
      </c>
      <c r="J123" s="2" t="s">
        <v>458</v>
      </c>
      <c r="K123" s="2" t="s">
        <v>459</v>
      </c>
      <c r="L123" s="2" t="s">
        <v>460</v>
      </c>
      <c r="N123" s="24"/>
      <c r="O123" s="24"/>
      <c r="P123" s="24"/>
      <c r="Q123" s="24"/>
    </row>
    <row r="124" spans="1:17" s="14" customFormat="1" ht="25.05" customHeight="1" x14ac:dyDescent="0.3">
      <c r="A124" s="74" t="s">
        <v>19</v>
      </c>
      <c r="B124" s="74"/>
      <c r="C124" s="74"/>
      <c r="D124" s="74"/>
      <c r="E124" s="74"/>
      <c r="F124" s="74"/>
      <c r="G124" s="74"/>
      <c r="H124" s="13">
        <f>SUM(H125:H133)</f>
        <v>174198</v>
      </c>
      <c r="I124" s="90"/>
      <c r="J124" s="90"/>
      <c r="K124" s="90"/>
      <c r="L124" s="90"/>
      <c r="N124" s="24"/>
      <c r="O124" s="24"/>
      <c r="P124" s="24"/>
      <c r="Q124" s="24"/>
    </row>
    <row r="125" spans="1:17" ht="129.6" x14ac:dyDescent="0.3">
      <c r="A125" s="23" t="s">
        <v>537</v>
      </c>
      <c r="B125" s="40" t="s">
        <v>538</v>
      </c>
      <c r="C125" s="40" t="s">
        <v>55</v>
      </c>
      <c r="D125" s="40" t="s">
        <v>539</v>
      </c>
      <c r="E125" s="40" t="s">
        <v>540</v>
      </c>
      <c r="F125" s="26" t="s">
        <v>56</v>
      </c>
      <c r="G125" s="40" t="s">
        <v>541</v>
      </c>
      <c r="H125" s="4">
        <v>0</v>
      </c>
      <c r="I125" s="31"/>
      <c r="J125" s="51" t="s">
        <v>542</v>
      </c>
      <c r="K125" s="2" t="s">
        <v>566</v>
      </c>
      <c r="L125" s="2"/>
      <c r="N125" s="24"/>
      <c r="O125" s="24"/>
      <c r="P125" s="24"/>
      <c r="Q125" s="24"/>
    </row>
    <row r="126" spans="1:17" ht="48.6" x14ac:dyDescent="0.3">
      <c r="A126" s="23" t="s">
        <v>537</v>
      </c>
      <c r="B126" s="40" t="s">
        <v>543</v>
      </c>
      <c r="C126" s="40" t="s">
        <v>59</v>
      </c>
      <c r="D126" s="40" t="s">
        <v>544</v>
      </c>
      <c r="E126" s="40" t="s">
        <v>540</v>
      </c>
      <c r="F126" s="26" t="s">
        <v>56</v>
      </c>
      <c r="G126" s="40" t="s">
        <v>541</v>
      </c>
      <c r="H126" s="4">
        <v>0</v>
      </c>
      <c r="I126" s="31"/>
      <c r="J126" s="53"/>
      <c r="K126" s="2" t="s">
        <v>545</v>
      </c>
      <c r="L126" s="2" t="s">
        <v>58</v>
      </c>
      <c r="N126" s="24"/>
      <c r="O126" s="24"/>
      <c r="P126" s="24"/>
      <c r="Q126" s="24"/>
    </row>
    <row r="127" spans="1:17" ht="243" x14ac:dyDescent="0.3">
      <c r="A127" s="23" t="s">
        <v>537</v>
      </c>
      <c r="B127" s="40" t="s">
        <v>546</v>
      </c>
      <c r="C127" s="40" t="s">
        <v>55</v>
      </c>
      <c r="D127" s="40" t="s">
        <v>547</v>
      </c>
      <c r="E127" s="40" t="s">
        <v>548</v>
      </c>
      <c r="F127" s="26" t="s">
        <v>56</v>
      </c>
      <c r="G127" s="40" t="s">
        <v>541</v>
      </c>
      <c r="H127" s="4">
        <v>174198</v>
      </c>
      <c r="I127" s="31" t="s">
        <v>549</v>
      </c>
      <c r="J127" s="41" t="s">
        <v>550</v>
      </c>
      <c r="K127" s="2" t="s">
        <v>551</v>
      </c>
      <c r="L127" s="2" t="s">
        <v>552</v>
      </c>
      <c r="N127" s="24"/>
      <c r="O127" s="24"/>
      <c r="P127" s="24"/>
      <c r="Q127" s="24"/>
    </row>
    <row r="128" spans="1:17" ht="129.6" x14ac:dyDescent="0.3">
      <c r="A128" s="23" t="s">
        <v>537</v>
      </c>
      <c r="B128" s="40" t="s">
        <v>538</v>
      </c>
      <c r="C128" s="40" t="s">
        <v>55</v>
      </c>
      <c r="D128" s="40" t="s">
        <v>553</v>
      </c>
      <c r="E128" s="40" t="s">
        <v>540</v>
      </c>
      <c r="F128" s="26" t="s">
        <v>56</v>
      </c>
      <c r="G128" s="40" t="s">
        <v>541</v>
      </c>
      <c r="H128" s="4">
        <v>0</v>
      </c>
      <c r="I128" s="31"/>
      <c r="J128" s="94" t="s">
        <v>542</v>
      </c>
      <c r="K128" s="2" t="s">
        <v>566</v>
      </c>
      <c r="L128" s="2"/>
      <c r="N128" s="24"/>
      <c r="O128" s="24"/>
      <c r="P128" s="24"/>
      <c r="Q128" s="24"/>
    </row>
    <row r="129" spans="1:17" ht="48.6" x14ac:dyDescent="0.3">
      <c r="A129" s="23" t="s">
        <v>537</v>
      </c>
      <c r="B129" s="40" t="s">
        <v>543</v>
      </c>
      <c r="C129" s="40" t="s">
        <v>59</v>
      </c>
      <c r="D129" s="40" t="s">
        <v>554</v>
      </c>
      <c r="E129" s="40" t="s">
        <v>540</v>
      </c>
      <c r="F129" s="26" t="s">
        <v>56</v>
      </c>
      <c r="G129" s="40" t="s">
        <v>541</v>
      </c>
      <c r="H129" s="4">
        <v>0</v>
      </c>
      <c r="I129" s="31"/>
      <c r="J129" s="94"/>
      <c r="K129" s="2" t="s">
        <v>545</v>
      </c>
      <c r="L129" s="2" t="s">
        <v>58</v>
      </c>
      <c r="N129" s="24"/>
      <c r="O129" s="24"/>
      <c r="P129" s="24"/>
      <c r="Q129" s="24"/>
    </row>
    <row r="130" spans="1:17" ht="81" x14ac:dyDescent="0.3">
      <c r="A130" s="23" t="s">
        <v>537</v>
      </c>
      <c r="B130" s="40" t="s">
        <v>555</v>
      </c>
      <c r="C130" s="40" t="s">
        <v>556</v>
      </c>
      <c r="D130" s="40" t="s">
        <v>577</v>
      </c>
      <c r="E130" s="40" t="s">
        <v>557</v>
      </c>
      <c r="F130" s="26" t="s">
        <v>56</v>
      </c>
      <c r="G130" s="40" t="s">
        <v>541</v>
      </c>
      <c r="H130" s="4">
        <v>0</v>
      </c>
      <c r="I130" s="31" t="s">
        <v>558</v>
      </c>
      <c r="J130" s="42" t="s">
        <v>559</v>
      </c>
      <c r="K130" s="2" t="s">
        <v>513</v>
      </c>
      <c r="L130" s="2"/>
      <c r="N130" s="24"/>
      <c r="O130" s="24"/>
      <c r="P130" s="24"/>
      <c r="Q130" s="24"/>
    </row>
    <row r="131" spans="1:17" ht="97.2" x14ac:dyDescent="0.3">
      <c r="A131" s="23" t="s">
        <v>537</v>
      </c>
      <c r="B131" s="40" t="s">
        <v>560</v>
      </c>
      <c r="C131" s="40" t="s">
        <v>556</v>
      </c>
      <c r="D131" s="40" t="s">
        <v>561</v>
      </c>
      <c r="E131" s="40" t="s">
        <v>557</v>
      </c>
      <c r="F131" s="26" t="s">
        <v>56</v>
      </c>
      <c r="G131" s="40" t="s">
        <v>541</v>
      </c>
      <c r="H131" s="4">
        <v>0</v>
      </c>
      <c r="I131" s="31" t="s">
        <v>558</v>
      </c>
      <c r="J131" s="39" t="s">
        <v>562</v>
      </c>
      <c r="K131" s="2" t="s">
        <v>563</v>
      </c>
      <c r="L131" s="2"/>
      <c r="N131" s="24"/>
      <c r="O131" s="24"/>
      <c r="P131" s="24"/>
      <c r="Q131" s="24"/>
    </row>
    <row r="132" spans="1:17" ht="129.6" x14ac:dyDescent="0.3">
      <c r="A132" s="23" t="s">
        <v>537</v>
      </c>
      <c r="B132" s="40" t="s">
        <v>538</v>
      </c>
      <c r="C132" s="40" t="s">
        <v>55</v>
      </c>
      <c r="D132" s="40" t="s">
        <v>564</v>
      </c>
      <c r="E132" s="40" t="s">
        <v>540</v>
      </c>
      <c r="F132" s="26" t="s">
        <v>56</v>
      </c>
      <c r="G132" s="40" t="s">
        <v>541</v>
      </c>
      <c r="H132" s="4">
        <v>0</v>
      </c>
      <c r="I132" s="31"/>
      <c r="J132" s="51" t="s">
        <v>542</v>
      </c>
      <c r="K132" s="2" t="s">
        <v>566</v>
      </c>
      <c r="L132" s="2"/>
      <c r="N132" s="24"/>
      <c r="O132" s="24"/>
      <c r="P132" s="24"/>
      <c r="Q132" s="24"/>
    </row>
    <row r="133" spans="1:17" ht="48.6" x14ac:dyDescent="0.3">
      <c r="A133" s="23" t="s">
        <v>537</v>
      </c>
      <c r="B133" s="40" t="s">
        <v>543</v>
      </c>
      <c r="C133" s="40" t="s">
        <v>59</v>
      </c>
      <c r="D133" s="40" t="s">
        <v>565</v>
      </c>
      <c r="E133" s="40" t="s">
        <v>540</v>
      </c>
      <c r="F133" s="26" t="s">
        <v>56</v>
      </c>
      <c r="G133" s="40" t="s">
        <v>541</v>
      </c>
      <c r="H133" s="4">
        <v>0</v>
      </c>
      <c r="I133" s="31"/>
      <c r="J133" s="53"/>
      <c r="K133" s="2" t="s">
        <v>545</v>
      </c>
      <c r="L133" s="2" t="s">
        <v>58</v>
      </c>
      <c r="N133" s="24"/>
      <c r="O133" s="24"/>
      <c r="P133" s="24"/>
      <c r="Q133" s="24"/>
    </row>
    <row r="134" spans="1:17" s="14" customFormat="1" ht="25.05" customHeight="1" x14ac:dyDescent="0.3">
      <c r="A134" s="74" t="s">
        <v>20</v>
      </c>
      <c r="B134" s="74"/>
      <c r="C134" s="74"/>
      <c r="D134" s="74"/>
      <c r="E134" s="74"/>
      <c r="F134" s="74"/>
      <c r="G134" s="74"/>
      <c r="H134" s="13">
        <f>SUM(H135:H136)</f>
        <v>185333</v>
      </c>
      <c r="I134" s="90"/>
      <c r="J134" s="90"/>
      <c r="K134" s="90"/>
      <c r="L134" s="90"/>
      <c r="N134" s="24"/>
      <c r="O134" s="24"/>
      <c r="P134" s="24"/>
      <c r="Q134" s="24"/>
    </row>
    <row r="135" spans="1:17" ht="81" x14ac:dyDescent="0.3">
      <c r="A135" s="11" t="s">
        <v>437</v>
      </c>
      <c r="B135" s="2" t="s">
        <v>438</v>
      </c>
      <c r="C135" s="2" t="s">
        <v>55</v>
      </c>
      <c r="D135" s="2" t="s">
        <v>439</v>
      </c>
      <c r="E135" s="2" t="s">
        <v>440</v>
      </c>
      <c r="F135" s="26" t="s">
        <v>56</v>
      </c>
      <c r="G135" s="2" t="s">
        <v>441</v>
      </c>
      <c r="H135" s="4">
        <v>92667</v>
      </c>
      <c r="I135" s="2" t="s">
        <v>442</v>
      </c>
      <c r="J135" s="2" t="s">
        <v>443</v>
      </c>
      <c r="K135" s="2" t="s">
        <v>442</v>
      </c>
      <c r="L135" s="2"/>
      <c r="N135" s="24"/>
      <c r="O135" s="24"/>
      <c r="P135" s="24"/>
      <c r="Q135" s="24"/>
    </row>
    <row r="136" spans="1:17" ht="81" x14ac:dyDescent="0.3">
      <c r="A136" s="11" t="s">
        <v>437</v>
      </c>
      <c r="B136" s="2" t="s">
        <v>444</v>
      </c>
      <c r="C136" s="2" t="s">
        <v>55</v>
      </c>
      <c r="D136" s="2" t="s">
        <v>445</v>
      </c>
      <c r="E136" s="2" t="s">
        <v>440</v>
      </c>
      <c r="F136" s="26" t="s">
        <v>56</v>
      </c>
      <c r="G136" s="2" t="s">
        <v>441</v>
      </c>
      <c r="H136" s="4">
        <v>92666</v>
      </c>
      <c r="I136" s="2" t="s">
        <v>442</v>
      </c>
      <c r="J136" s="2" t="s">
        <v>443</v>
      </c>
      <c r="K136" s="2" t="s">
        <v>442</v>
      </c>
      <c r="L136" s="2"/>
      <c r="N136" s="24"/>
      <c r="O136" s="24"/>
      <c r="P136" s="24"/>
      <c r="Q136" s="24"/>
    </row>
    <row r="137" spans="1:17" s="14" customFormat="1" ht="25.05" customHeight="1" x14ac:dyDescent="0.3">
      <c r="A137" s="74" t="s">
        <v>21</v>
      </c>
      <c r="B137" s="74"/>
      <c r="C137" s="74"/>
      <c r="D137" s="74"/>
      <c r="E137" s="74"/>
      <c r="F137" s="74"/>
      <c r="G137" s="74"/>
      <c r="H137" s="13">
        <v>0</v>
      </c>
      <c r="I137" s="90"/>
      <c r="J137" s="90"/>
      <c r="K137" s="90"/>
      <c r="L137" s="90"/>
      <c r="N137" s="24"/>
      <c r="O137" s="24"/>
      <c r="P137" s="24"/>
      <c r="Q137" s="24"/>
    </row>
    <row r="138" spans="1:17" ht="162" x14ac:dyDescent="0.3">
      <c r="A138" s="11" t="s">
        <v>411</v>
      </c>
      <c r="B138" s="2" t="s">
        <v>405</v>
      </c>
      <c r="C138" s="2" t="s">
        <v>55</v>
      </c>
      <c r="D138" s="2" t="s">
        <v>406</v>
      </c>
      <c r="E138" s="2" t="s">
        <v>407</v>
      </c>
      <c r="F138" s="26" t="s">
        <v>56</v>
      </c>
      <c r="G138" s="2" t="s">
        <v>408</v>
      </c>
      <c r="H138" s="4">
        <v>0</v>
      </c>
      <c r="I138" s="2" t="s">
        <v>409</v>
      </c>
      <c r="J138" s="2" t="s">
        <v>412</v>
      </c>
      <c r="K138" s="2" t="s">
        <v>410</v>
      </c>
      <c r="L138" s="2" t="s">
        <v>58</v>
      </c>
      <c r="N138" s="24"/>
      <c r="O138" s="24"/>
      <c r="P138" s="24"/>
      <c r="Q138" s="24"/>
    </row>
    <row r="139" spans="1:17" ht="25.05" customHeight="1" x14ac:dyDescent="0.3">
      <c r="A139" s="69" t="s">
        <v>53</v>
      </c>
      <c r="B139" s="69"/>
      <c r="C139" s="69"/>
      <c r="D139" s="69"/>
      <c r="E139" s="69"/>
      <c r="F139" s="69"/>
      <c r="G139" s="69"/>
      <c r="H139" s="8">
        <f>H140+H208+H210+H213+H215+H217</f>
        <v>12378015</v>
      </c>
      <c r="I139" s="88"/>
      <c r="J139" s="88"/>
      <c r="K139" s="88"/>
      <c r="L139" s="88"/>
      <c r="N139" s="24"/>
      <c r="O139" s="24"/>
      <c r="P139" s="24"/>
      <c r="Q139" s="24"/>
    </row>
    <row r="140" spans="1:17" s="14" customFormat="1" ht="25.05" customHeight="1" x14ac:dyDescent="0.3">
      <c r="A140" s="74" t="s">
        <v>48</v>
      </c>
      <c r="B140" s="74"/>
      <c r="C140" s="74"/>
      <c r="D140" s="74"/>
      <c r="E140" s="74"/>
      <c r="F140" s="74"/>
      <c r="G140" s="74"/>
      <c r="H140" s="13">
        <f>H141+H204+H206</f>
        <v>10722757</v>
      </c>
      <c r="I140" s="90"/>
      <c r="J140" s="90"/>
      <c r="K140" s="90"/>
      <c r="L140" s="90"/>
      <c r="N140" s="24"/>
      <c r="O140" s="24"/>
      <c r="P140" s="24"/>
      <c r="Q140" s="24"/>
    </row>
    <row r="141" spans="1:17" s="14" customFormat="1" ht="25.05" customHeight="1" x14ac:dyDescent="0.3">
      <c r="A141" s="95" t="s">
        <v>64</v>
      </c>
      <c r="B141" s="96"/>
      <c r="C141" s="96"/>
      <c r="D141" s="96"/>
      <c r="E141" s="96"/>
      <c r="F141" s="96"/>
      <c r="G141" s="97"/>
      <c r="H141" s="13">
        <f>SUM(H142:H203)</f>
        <v>10722757</v>
      </c>
      <c r="I141" s="98"/>
      <c r="J141" s="99"/>
      <c r="K141" s="99"/>
      <c r="L141" s="100"/>
      <c r="N141" s="24"/>
      <c r="O141" s="24"/>
      <c r="P141" s="24"/>
      <c r="Q141" s="24"/>
    </row>
    <row r="142" spans="1:17" ht="178.2" x14ac:dyDescent="0.3">
      <c r="A142" s="11" t="s">
        <v>93</v>
      </c>
      <c r="B142" s="2" t="s">
        <v>581</v>
      </c>
      <c r="C142" s="2" t="s">
        <v>57</v>
      </c>
      <c r="D142" s="2" t="s">
        <v>582</v>
      </c>
      <c r="E142" s="2" t="s">
        <v>583</v>
      </c>
      <c r="F142" s="2" t="s">
        <v>584</v>
      </c>
      <c r="G142" s="2" t="s">
        <v>585</v>
      </c>
      <c r="H142" s="4">
        <v>0</v>
      </c>
      <c r="I142" s="31" t="s">
        <v>586</v>
      </c>
      <c r="J142" s="2" t="s">
        <v>587</v>
      </c>
      <c r="K142" s="2" t="s">
        <v>588</v>
      </c>
      <c r="L142" s="2" t="s">
        <v>58</v>
      </c>
      <c r="N142" s="24"/>
      <c r="O142" s="24"/>
      <c r="P142" s="24"/>
      <c r="Q142" s="24"/>
    </row>
    <row r="143" spans="1:17" ht="97.2" x14ac:dyDescent="0.3">
      <c r="A143" s="11" t="s">
        <v>93</v>
      </c>
      <c r="B143" s="2" t="s">
        <v>581</v>
      </c>
      <c r="C143" s="2" t="s">
        <v>59</v>
      </c>
      <c r="D143" s="2" t="s">
        <v>582</v>
      </c>
      <c r="E143" s="2" t="s">
        <v>583</v>
      </c>
      <c r="F143" s="2" t="s">
        <v>584</v>
      </c>
      <c r="G143" s="2" t="s">
        <v>585</v>
      </c>
      <c r="H143" s="4">
        <v>0</v>
      </c>
      <c r="I143" s="31" t="s">
        <v>586</v>
      </c>
      <c r="J143" s="2" t="s">
        <v>587</v>
      </c>
      <c r="K143" s="2" t="s">
        <v>589</v>
      </c>
      <c r="L143" s="2" t="s">
        <v>58</v>
      </c>
      <c r="N143" s="24"/>
      <c r="O143" s="24"/>
      <c r="P143" s="24"/>
      <c r="Q143" s="24"/>
    </row>
    <row r="144" spans="1:17" ht="210.6" x14ac:dyDescent="0.3">
      <c r="A144" s="11" t="s">
        <v>93</v>
      </c>
      <c r="B144" s="2" t="s">
        <v>590</v>
      </c>
      <c r="C144" s="2" t="s">
        <v>55</v>
      </c>
      <c r="D144" s="2" t="s">
        <v>591</v>
      </c>
      <c r="E144" s="2" t="s">
        <v>583</v>
      </c>
      <c r="F144" s="2" t="s">
        <v>584</v>
      </c>
      <c r="G144" s="2" t="s">
        <v>585</v>
      </c>
      <c r="H144" s="4">
        <v>13772</v>
      </c>
      <c r="I144" s="31" t="s">
        <v>586</v>
      </c>
      <c r="J144" s="2" t="s">
        <v>592</v>
      </c>
      <c r="K144" s="2" t="s">
        <v>593</v>
      </c>
      <c r="L144" s="2" t="s">
        <v>594</v>
      </c>
      <c r="N144" s="24"/>
      <c r="O144" s="24"/>
      <c r="P144" s="24"/>
      <c r="Q144" s="24"/>
    </row>
    <row r="145" spans="1:17" ht="97.2" x14ac:dyDescent="0.3">
      <c r="A145" s="11" t="s">
        <v>93</v>
      </c>
      <c r="B145" s="2" t="s">
        <v>595</v>
      </c>
      <c r="C145" s="2" t="s">
        <v>55</v>
      </c>
      <c r="D145" s="2" t="s">
        <v>596</v>
      </c>
      <c r="E145" s="2" t="s">
        <v>583</v>
      </c>
      <c r="F145" s="2" t="s">
        <v>584</v>
      </c>
      <c r="G145" s="2" t="s">
        <v>585</v>
      </c>
      <c r="H145" s="4">
        <v>76113</v>
      </c>
      <c r="I145" s="31" t="s">
        <v>586</v>
      </c>
      <c r="J145" s="2" t="s">
        <v>597</v>
      </c>
      <c r="K145" s="2" t="s">
        <v>598</v>
      </c>
      <c r="L145" s="2"/>
      <c r="N145" s="24"/>
      <c r="O145" s="24"/>
      <c r="P145" s="24"/>
      <c r="Q145" s="24"/>
    </row>
    <row r="146" spans="1:17" ht="97.2" x14ac:dyDescent="0.3">
      <c r="A146" s="11" t="s">
        <v>93</v>
      </c>
      <c r="B146" s="2" t="s">
        <v>595</v>
      </c>
      <c r="C146" s="2" t="s">
        <v>55</v>
      </c>
      <c r="D146" s="2" t="s">
        <v>596</v>
      </c>
      <c r="E146" s="2" t="s">
        <v>583</v>
      </c>
      <c r="F146" s="2" t="s">
        <v>584</v>
      </c>
      <c r="G146" s="2" t="s">
        <v>585</v>
      </c>
      <c r="H146" s="4">
        <v>154216</v>
      </c>
      <c r="I146" s="31" t="s">
        <v>586</v>
      </c>
      <c r="J146" s="2" t="s">
        <v>597</v>
      </c>
      <c r="K146" s="2" t="s">
        <v>599</v>
      </c>
      <c r="L146" s="2"/>
      <c r="N146" s="24"/>
      <c r="O146" s="24"/>
      <c r="P146" s="24"/>
      <c r="Q146" s="24"/>
    </row>
    <row r="147" spans="1:17" ht="97.2" x14ac:dyDescent="0.3">
      <c r="A147" s="11" t="s">
        <v>93</v>
      </c>
      <c r="B147" s="2" t="s">
        <v>595</v>
      </c>
      <c r="C147" s="2" t="s">
        <v>55</v>
      </c>
      <c r="D147" s="2" t="s">
        <v>596</v>
      </c>
      <c r="E147" s="2" t="s">
        <v>583</v>
      </c>
      <c r="F147" s="2" t="s">
        <v>584</v>
      </c>
      <c r="G147" s="2" t="s">
        <v>585</v>
      </c>
      <c r="H147" s="4">
        <v>255700</v>
      </c>
      <c r="I147" s="31" t="s">
        <v>586</v>
      </c>
      <c r="J147" s="2" t="s">
        <v>597</v>
      </c>
      <c r="K147" s="2" t="s">
        <v>600</v>
      </c>
      <c r="L147" s="2"/>
      <c r="N147" s="24"/>
      <c r="O147" s="24"/>
      <c r="P147" s="24"/>
      <c r="Q147" s="24"/>
    </row>
    <row r="148" spans="1:17" ht="97.2" x14ac:dyDescent="0.3">
      <c r="A148" s="11" t="s">
        <v>93</v>
      </c>
      <c r="B148" s="2" t="s">
        <v>595</v>
      </c>
      <c r="C148" s="2" t="s">
        <v>55</v>
      </c>
      <c r="D148" s="2" t="s">
        <v>601</v>
      </c>
      <c r="E148" s="2" t="s">
        <v>583</v>
      </c>
      <c r="F148" s="2" t="s">
        <v>584</v>
      </c>
      <c r="G148" s="2" t="s">
        <v>585</v>
      </c>
      <c r="H148" s="4">
        <v>89545</v>
      </c>
      <c r="I148" s="31" t="s">
        <v>586</v>
      </c>
      <c r="J148" s="2" t="s">
        <v>597</v>
      </c>
      <c r="K148" s="2" t="s">
        <v>602</v>
      </c>
      <c r="L148" s="2"/>
      <c r="N148" s="24"/>
      <c r="O148" s="24"/>
      <c r="P148" s="24"/>
      <c r="Q148" s="24"/>
    </row>
    <row r="149" spans="1:17" ht="97.2" x14ac:dyDescent="0.3">
      <c r="A149" s="11" t="s">
        <v>93</v>
      </c>
      <c r="B149" s="2" t="s">
        <v>595</v>
      </c>
      <c r="C149" s="2" t="s">
        <v>55</v>
      </c>
      <c r="D149" s="2" t="s">
        <v>601</v>
      </c>
      <c r="E149" s="2" t="s">
        <v>583</v>
      </c>
      <c r="F149" s="2" t="s">
        <v>584</v>
      </c>
      <c r="G149" s="2" t="s">
        <v>585</v>
      </c>
      <c r="H149" s="4">
        <v>0</v>
      </c>
      <c r="I149" s="31" t="s">
        <v>586</v>
      </c>
      <c r="J149" s="2" t="s">
        <v>597</v>
      </c>
      <c r="K149" s="2" t="s">
        <v>603</v>
      </c>
      <c r="L149" s="2" t="s">
        <v>604</v>
      </c>
      <c r="N149" s="24"/>
      <c r="O149" s="24"/>
      <c r="P149" s="24"/>
      <c r="Q149" s="24"/>
    </row>
    <row r="150" spans="1:17" ht="81" x14ac:dyDescent="0.3">
      <c r="A150" s="11" t="s">
        <v>93</v>
      </c>
      <c r="B150" s="2" t="s">
        <v>595</v>
      </c>
      <c r="C150" s="2" t="s">
        <v>59</v>
      </c>
      <c r="D150" s="2" t="s">
        <v>605</v>
      </c>
      <c r="E150" s="2" t="s">
        <v>583</v>
      </c>
      <c r="F150" s="2" t="s">
        <v>584</v>
      </c>
      <c r="G150" s="2" t="s">
        <v>585</v>
      </c>
      <c r="H150" s="4">
        <v>0</v>
      </c>
      <c r="I150" s="31" t="s">
        <v>586</v>
      </c>
      <c r="J150" s="2" t="s">
        <v>597</v>
      </c>
      <c r="K150" s="2" t="s">
        <v>606</v>
      </c>
      <c r="L150" s="2" t="s">
        <v>604</v>
      </c>
      <c r="N150" s="24"/>
      <c r="O150" s="24"/>
      <c r="P150" s="24"/>
      <c r="Q150" s="24"/>
    </row>
    <row r="151" spans="1:17" ht="97.2" x14ac:dyDescent="0.3">
      <c r="A151" s="11" t="s">
        <v>93</v>
      </c>
      <c r="B151" s="2" t="s">
        <v>595</v>
      </c>
      <c r="C151" s="2" t="s">
        <v>59</v>
      </c>
      <c r="D151" s="2" t="s">
        <v>607</v>
      </c>
      <c r="E151" s="2" t="s">
        <v>583</v>
      </c>
      <c r="F151" s="2" t="s">
        <v>584</v>
      </c>
      <c r="G151" s="2" t="s">
        <v>585</v>
      </c>
      <c r="H151" s="4">
        <v>193018</v>
      </c>
      <c r="I151" s="31" t="s">
        <v>586</v>
      </c>
      <c r="J151" s="2" t="s">
        <v>597</v>
      </c>
      <c r="K151" s="2" t="s">
        <v>608</v>
      </c>
      <c r="L151" s="2"/>
      <c r="N151" s="24"/>
      <c r="O151" s="24"/>
      <c r="P151" s="24"/>
      <c r="Q151" s="24"/>
    </row>
    <row r="152" spans="1:17" ht="97.2" x14ac:dyDescent="0.3">
      <c r="A152" s="11" t="s">
        <v>93</v>
      </c>
      <c r="B152" s="2" t="s">
        <v>595</v>
      </c>
      <c r="C152" s="2" t="s">
        <v>59</v>
      </c>
      <c r="D152" s="2" t="s">
        <v>607</v>
      </c>
      <c r="E152" s="2" t="s">
        <v>583</v>
      </c>
      <c r="F152" s="2" t="s">
        <v>584</v>
      </c>
      <c r="G152" s="2" t="s">
        <v>585</v>
      </c>
      <c r="H152" s="4">
        <v>0</v>
      </c>
      <c r="I152" s="31" t="s">
        <v>586</v>
      </c>
      <c r="J152" s="2" t="s">
        <v>597</v>
      </c>
      <c r="K152" s="2" t="s">
        <v>609</v>
      </c>
      <c r="L152" s="2" t="s">
        <v>604</v>
      </c>
      <c r="N152" s="24"/>
      <c r="O152" s="24"/>
      <c r="P152" s="24"/>
      <c r="Q152" s="24"/>
    </row>
    <row r="153" spans="1:17" ht="113.4" x14ac:dyDescent="0.3">
      <c r="A153" s="11" t="s">
        <v>93</v>
      </c>
      <c r="B153" s="2" t="s">
        <v>610</v>
      </c>
      <c r="C153" s="2" t="s">
        <v>55</v>
      </c>
      <c r="D153" s="2" t="s">
        <v>611</v>
      </c>
      <c r="E153" s="2" t="s">
        <v>612</v>
      </c>
      <c r="F153" s="2" t="s">
        <v>584</v>
      </c>
      <c r="G153" s="2" t="s">
        <v>585</v>
      </c>
      <c r="H153" s="4">
        <v>0</v>
      </c>
      <c r="I153" s="31" t="s">
        <v>169</v>
      </c>
      <c r="J153" s="2" t="s">
        <v>613</v>
      </c>
      <c r="K153" s="2" t="s">
        <v>614</v>
      </c>
      <c r="L153" s="2" t="s">
        <v>615</v>
      </c>
      <c r="N153" s="24"/>
      <c r="O153" s="24"/>
      <c r="P153" s="24"/>
      <c r="Q153" s="24"/>
    </row>
    <row r="154" spans="1:17" ht="81" x14ac:dyDescent="0.3">
      <c r="A154" s="11" t="s">
        <v>93</v>
      </c>
      <c r="B154" s="2" t="s">
        <v>610</v>
      </c>
      <c r="C154" s="2" t="s">
        <v>55</v>
      </c>
      <c r="D154" s="2" t="s">
        <v>616</v>
      </c>
      <c r="E154" s="2" t="s">
        <v>612</v>
      </c>
      <c r="F154" s="2" t="s">
        <v>584</v>
      </c>
      <c r="G154" s="2" t="s">
        <v>585</v>
      </c>
      <c r="H154" s="4">
        <v>0</v>
      </c>
      <c r="I154" s="31" t="s">
        <v>169</v>
      </c>
      <c r="J154" s="2" t="s">
        <v>613</v>
      </c>
      <c r="K154" s="2" t="s">
        <v>617</v>
      </c>
      <c r="L154" s="2" t="s">
        <v>615</v>
      </c>
      <c r="N154" s="24"/>
      <c r="O154" s="24"/>
      <c r="P154" s="24"/>
      <c r="Q154" s="24"/>
    </row>
    <row r="155" spans="1:17" ht="226.8" x14ac:dyDescent="0.3">
      <c r="A155" s="11" t="s">
        <v>93</v>
      </c>
      <c r="B155" s="2" t="s">
        <v>610</v>
      </c>
      <c r="C155" s="2" t="s">
        <v>57</v>
      </c>
      <c r="D155" s="2" t="s">
        <v>618</v>
      </c>
      <c r="E155" s="2" t="s">
        <v>612</v>
      </c>
      <c r="F155" s="2" t="s">
        <v>584</v>
      </c>
      <c r="G155" s="2" t="s">
        <v>585</v>
      </c>
      <c r="H155" s="4">
        <v>542741</v>
      </c>
      <c r="I155" s="31" t="s">
        <v>169</v>
      </c>
      <c r="J155" s="2" t="s">
        <v>613</v>
      </c>
      <c r="K155" s="2" t="s">
        <v>619</v>
      </c>
      <c r="L155" s="2" t="s">
        <v>620</v>
      </c>
      <c r="N155" s="24"/>
      <c r="O155" s="24"/>
      <c r="P155" s="24"/>
      <c r="Q155" s="24"/>
    </row>
    <row r="156" spans="1:17" ht="97.2" x14ac:dyDescent="0.3">
      <c r="A156" s="11" t="s">
        <v>93</v>
      </c>
      <c r="B156" s="2" t="s">
        <v>610</v>
      </c>
      <c r="C156" s="2" t="s">
        <v>55</v>
      </c>
      <c r="D156" s="2" t="s">
        <v>621</v>
      </c>
      <c r="E156" s="2" t="s">
        <v>612</v>
      </c>
      <c r="F156" s="2" t="s">
        <v>584</v>
      </c>
      <c r="G156" s="2" t="s">
        <v>585</v>
      </c>
      <c r="H156" s="4">
        <v>314792</v>
      </c>
      <c r="I156" s="31" t="s">
        <v>169</v>
      </c>
      <c r="J156" s="2" t="s">
        <v>613</v>
      </c>
      <c r="K156" s="2" t="s">
        <v>622</v>
      </c>
      <c r="L156" s="2"/>
      <c r="N156" s="24"/>
      <c r="O156" s="24"/>
      <c r="P156" s="24"/>
      <c r="Q156" s="24"/>
    </row>
    <row r="157" spans="1:17" ht="97.2" x14ac:dyDescent="0.3">
      <c r="A157" s="11" t="s">
        <v>93</v>
      </c>
      <c r="B157" s="2" t="s">
        <v>610</v>
      </c>
      <c r="C157" s="2" t="s">
        <v>55</v>
      </c>
      <c r="D157" s="2" t="s">
        <v>623</v>
      </c>
      <c r="E157" s="2" t="s">
        <v>612</v>
      </c>
      <c r="F157" s="2" t="s">
        <v>584</v>
      </c>
      <c r="G157" s="2" t="s">
        <v>585</v>
      </c>
      <c r="H157" s="4">
        <v>15197</v>
      </c>
      <c r="I157" s="31" t="s">
        <v>169</v>
      </c>
      <c r="J157" s="2" t="s">
        <v>613</v>
      </c>
      <c r="K157" s="2" t="s">
        <v>624</v>
      </c>
      <c r="L157" s="2"/>
      <c r="N157" s="24"/>
      <c r="O157" s="24"/>
      <c r="P157" s="24"/>
      <c r="Q157" s="24"/>
    </row>
    <row r="158" spans="1:17" ht="97.2" x14ac:dyDescent="0.3">
      <c r="A158" s="11" t="s">
        <v>93</v>
      </c>
      <c r="B158" s="2" t="s">
        <v>610</v>
      </c>
      <c r="C158" s="2" t="s">
        <v>55</v>
      </c>
      <c r="D158" s="2" t="s">
        <v>621</v>
      </c>
      <c r="E158" s="2" t="s">
        <v>612</v>
      </c>
      <c r="F158" s="2" t="s">
        <v>584</v>
      </c>
      <c r="G158" s="2" t="s">
        <v>585</v>
      </c>
      <c r="H158" s="4">
        <v>303144</v>
      </c>
      <c r="I158" s="31" t="s">
        <v>169</v>
      </c>
      <c r="J158" s="2" t="s">
        <v>613</v>
      </c>
      <c r="K158" s="2" t="s">
        <v>625</v>
      </c>
      <c r="L158" s="2"/>
      <c r="N158" s="24"/>
      <c r="O158" s="24"/>
      <c r="P158" s="24"/>
      <c r="Q158" s="24"/>
    </row>
    <row r="159" spans="1:17" ht="97.2" x14ac:dyDescent="0.3">
      <c r="A159" s="11" t="s">
        <v>93</v>
      </c>
      <c r="B159" s="2" t="s">
        <v>610</v>
      </c>
      <c r="C159" s="2" t="s">
        <v>55</v>
      </c>
      <c r="D159" s="2" t="s">
        <v>626</v>
      </c>
      <c r="E159" s="2" t="s">
        <v>612</v>
      </c>
      <c r="F159" s="2" t="s">
        <v>584</v>
      </c>
      <c r="G159" s="2" t="s">
        <v>585</v>
      </c>
      <c r="H159" s="4">
        <v>181768</v>
      </c>
      <c r="I159" s="31" t="s">
        <v>169</v>
      </c>
      <c r="J159" s="2" t="s">
        <v>613</v>
      </c>
      <c r="K159" s="2" t="s">
        <v>627</v>
      </c>
      <c r="L159" s="2"/>
      <c r="N159" s="24"/>
      <c r="O159" s="24"/>
      <c r="P159" s="24"/>
      <c r="Q159" s="24"/>
    </row>
    <row r="160" spans="1:17" ht="97.2" x14ac:dyDescent="0.3">
      <c r="A160" s="11" t="s">
        <v>93</v>
      </c>
      <c r="B160" s="2" t="s">
        <v>610</v>
      </c>
      <c r="C160" s="2" t="s">
        <v>55</v>
      </c>
      <c r="D160" s="2" t="s">
        <v>621</v>
      </c>
      <c r="E160" s="2" t="s">
        <v>612</v>
      </c>
      <c r="F160" s="2" t="s">
        <v>584</v>
      </c>
      <c r="G160" s="2" t="s">
        <v>585</v>
      </c>
      <c r="H160" s="4">
        <v>272652</v>
      </c>
      <c r="I160" s="31" t="s">
        <v>169</v>
      </c>
      <c r="J160" s="2" t="s">
        <v>613</v>
      </c>
      <c r="K160" s="2" t="s">
        <v>628</v>
      </c>
      <c r="L160" s="2"/>
      <c r="N160" s="24"/>
      <c r="O160" s="24"/>
      <c r="P160" s="24"/>
      <c r="Q160" s="24"/>
    </row>
    <row r="161" spans="1:17" ht="97.2" x14ac:dyDescent="0.3">
      <c r="A161" s="11" t="s">
        <v>93</v>
      </c>
      <c r="B161" s="2" t="s">
        <v>610</v>
      </c>
      <c r="C161" s="2" t="s">
        <v>55</v>
      </c>
      <c r="D161" s="2" t="s">
        <v>626</v>
      </c>
      <c r="E161" s="2" t="s">
        <v>612</v>
      </c>
      <c r="F161" s="2" t="s">
        <v>584</v>
      </c>
      <c r="G161" s="2" t="s">
        <v>585</v>
      </c>
      <c r="H161" s="4">
        <v>121180</v>
      </c>
      <c r="I161" s="31" t="s">
        <v>169</v>
      </c>
      <c r="J161" s="2" t="s">
        <v>613</v>
      </c>
      <c r="K161" s="2" t="s">
        <v>629</v>
      </c>
      <c r="L161" s="2"/>
      <c r="N161" s="24"/>
      <c r="O161" s="24"/>
      <c r="P161" s="24"/>
      <c r="Q161" s="24"/>
    </row>
    <row r="162" spans="1:17" ht="97.2" x14ac:dyDescent="0.3">
      <c r="A162" s="11" t="s">
        <v>93</v>
      </c>
      <c r="B162" s="2" t="s">
        <v>610</v>
      </c>
      <c r="C162" s="2" t="s">
        <v>55</v>
      </c>
      <c r="D162" s="2" t="s">
        <v>630</v>
      </c>
      <c r="E162" s="2" t="s">
        <v>612</v>
      </c>
      <c r="F162" s="2" t="s">
        <v>584</v>
      </c>
      <c r="G162" s="2" t="s">
        <v>585</v>
      </c>
      <c r="H162" s="4">
        <v>113877</v>
      </c>
      <c r="I162" s="31" t="s">
        <v>169</v>
      </c>
      <c r="J162" s="2" t="s">
        <v>613</v>
      </c>
      <c r="K162" s="2" t="s">
        <v>631</v>
      </c>
      <c r="L162" s="2"/>
      <c r="N162" s="24"/>
      <c r="O162" s="24"/>
      <c r="P162" s="24"/>
      <c r="Q162" s="24"/>
    </row>
    <row r="163" spans="1:17" ht="178.2" x14ac:dyDescent="0.3">
      <c r="A163" s="11" t="s">
        <v>93</v>
      </c>
      <c r="B163" s="2" t="s">
        <v>581</v>
      </c>
      <c r="C163" s="2" t="s">
        <v>57</v>
      </c>
      <c r="D163" s="2" t="s">
        <v>632</v>
      </c>
      <c r="E163" s="2" t="s">
        <v>583</v>
      </c>
      <c r="F163" s="2" t="s">
        <v>584</v>
      </c>
      <c r="G163" s="2" t="s">
        <v>585</v>
      </c>
      <c r="H163" s="4">
        <v>0</v>
      </c>
      <c r="I163" s="31" t="s">
        <v>586</v>
      </c>
      <c r="J163" s="2" t="s">
        <v>587</v>
      </c>
      <c r="K163" s="2" t="s">
        <v>588</v>
      </c>
      <c r="L163" s="2" t="s">
        <v>58</v>
      </c>
      <c r="N163" s="24"/>
      <c r="O163" s="24"/>
      <c r="P163" s="24"/>
      <c r="Q163" s="24"/>
    </row>
    <row r="164" spans="1:17" ht="81" x14ac:dyDescent="0.3">
      <c r="A164" s="11" t="s">
        <v>93</v>
      </c>
      <c r="B164" s="2" t="s">
        <v>610</v>
      </c>
      <c r="C164" s="2" t="s">
        <v>55</v>
      </c>
      <c r="D164" s="2" t="s">
        <v>633</v>
      </c>
      <c r="E164" s="2" t="s">
        <v>612</v>
      </c>
      <c r="F164" s="2" t="s">
        <v>584</v>
      </c>
      <c r="G164" s="2" t="s">
        <v>585</v>
      </c>
      <c r="H164" s="4">
        <v>0</v>
      </c>
      <c r="I164" s="31" t="s">
        <v>169</v>
      </c>
      <c r="J164" s="2" t="s">
        <v>613</v>
      </c>
      <c r="K164" s="2" t="s">
        <v>634</v>
      </c>
      <c r="L164" s="2" t="s">
        <v>171</v>
      </c>
      <c r="N164" s="24"/>
      <c r="O164" s="24"/>
      <c r="P164" s="24"/>
      <c r="Q164" s="24"/>
    </row>
    <row r="165" spans="1:17" ht="81" x14ac:dyDescent="0.3">
      <c r="A165" s="11" t="s">
        <v>93</v>
      </c>
      <c r="B165" s="2" t="s">
        <v>635</v>
      </c>
      <c r="C165" s="2" t="s">
        <v>55</v>
      </c>
      <c r="D165" s="2" t="s">
        <v>636</v>
      </c>
      <c r="E165" s="2" t="s">
        <v>583</v>
      </c>
      <c r="F165" s="2" t="s">
        <v>584</v>
      </c>
      <c r="G165" s="2" t="s">
        <v>585</v>
      </c>
      <c r="H165" s="4">
        <v>623623</v>
      </c>
      <c r="I165" s="31" t="s">
        <v>637</v>
      </c>
      <c r="J165" s="2" t="s">
        <v>638</v>
      </c>
      <c r="K165" s="2" t="s">
        <v>639</v>
      </c>
      <c r="L165" s="2"/>
      <c r="N165" s="24"/>
      <c r="O165" s="24"/>
      <c r="P165" s="24"/>
      <c r="Q165" s="24"/>
    </row>
    <row r="166" spans="1:17" ht="324" x14ac:dyDescent="0.3">
      <c r="A166" s="11" t="s">
        <v>93</v>
      </c>
      <c r="B166" s="2" t="s">
        <v>635</v>
      </c>
      <c r="C166" s="2" t="s">
        <v>55</v>
      </c>
      <c r="D166" s="2" t="s">
        <v>640</v>
      </c>
      <c r="E166" s="2" t="s">
        <v>583</v>
      </c>
      <c r="F166" s="2" t="s">
        <v>584</v>
      </c>
      <c r="G166" s="2" t="s">
        <v>585</v>
      </c>
      <c r="H166" s="4">
        <v>2314226</v>
      </c>
      <c r="I166" s="31" t="s">
        <v>637</v>
      </c>
      <c r="J166" s="2" t="s">
        <v>638</v>
      </c>
      <c r="K166" s="2" t="s">
        <v>641</v>
      </c>
      <c r="L166" s="2"/>
      <c r="N166" s="24"/>
      <c r="O166" s="24"/>
      <c r="P166" s="24"/>
      <c r="Q166" s="24"/>
    </row>
    <row r="167" spans="1:17" ht="291.60000000000002" x14ac:dyDescent="0.3">
      <c r="A167" s="11" t="s">
        <v>93</v>
      </c>
      <c r="B167" s="2" t="s">
        <v>635</v>
      </c>
      <c r="C167" s="2" t="s">
        <v>57</v>
      </c>
      <c r="D167" s="2" t="s">
        <v>640</v>
      </c>
      <c r="E167" s="2" t="s">
        <v>583</v>
      </c>
      <c r="F167" s="2" t="s">
        <v>584</v>
      </c>
      <c r="G167" s="2" t="s">
        <v>585</v>
      </c>
      <c r="H167" s="4">
        <v>2314225</v>
      </c>
      <c r="I167" s="31" t="s">
        <v>637</v>
      </c>
      <c r="J167" s="2" t="s">
        <v>638</v>
      </c>
      <c r="K167" s="2" t="s">
        <v>642</v>
      </c>
      <c r="L167" s="2"/>
      <c r="N167" s="24"/>
      <c r="O167" s="24"/>
      <c r="P167" s="24"/>
      <c r="Q167" s="24"/>
    </row>
    <row r="168" spans="1:17" ht="81" x14ac:dyDescent="0.3">
      <c r="A168" s="11" t="s">
        <v>93</v>
      </c>
      <c r="B168" s="2" t="s">
        <v>635</v>
      </c>
      <c r="C168" s="2" t="s">
        <v>55</v>
      </c>
      <c r="D168" s="2" t="s">
        <v>643</v>
      </c>
      <c r="E168" s="2" t="s">
        <v>583</v>
      </c>
      <c r="F168" s="2" t="s">
        <v>584</v>
      </c>
      <c r="G168" s="2" t="s">
        <v>585</v>
      </c>
      <c r="H168" s="4">
        <v>243603</v>
      </c>
      <c r="I168" s="31" t="s">
        <v>637</v>
      </c>
      <c r="J168" s="2" t="s">
        <v>638</v>
      </c>
      <c r="K168" s="2" t="s">
        <v>644</v>
      </c>
      <c r="L168" s="2"/>
      <c r="N168" s="24"/>
      <c r="O168" s="24"/>
      <c r="P168" s="24"/>
      <c r="Q168" s="24"/>
    </row>
    <row r="169" spans="1:17" ht="81" x14ac:dyDescent="0.3">
      <c r="A169" s="11" t="s">
        <v>93</v>
      </c>
      <c r="B169" s="2" t="s">
        <v>635</v>
      </c>
      <c r="C169" s="2" t="s">
        <v>55</v>
      </c>
      <c r="D169" s="2" t="s">
        <v>645</v>
      </c>
      <c r="E169" s="2" t="s">
        <v>583</v>
      </c>
      <c r="F169" s="2" t="s">
        <v>584</v>
      </c>
      <c r="G169" s="2" t="s">
        <v>585</v>
      </c>
      <c r="H169" s="4">
        <v>0</v>
      </c>
      <c r="I169" s="31" t="s">
        <v>637</v>
      </c>
      <c r="J169" s="2" t="s">
        <v>638</v>
      </c>
      <c r="K169" s="2" t="s">
        <v>646</v>
      </c>
      <c r="L169" s="2" t="s">
        <v>155</v>
      </c>
      <c r="N169" s="24"/>
      <c r="O169" s="24"/>
      <c r="P169" s="24"/>
      <c r="Q169" s="24"/>
    </row>
    <row r="170" spans="1:17" ht="81" x14ac:dyDescent="0.3">
      <c r="A170" s="11" t="s">
        <v>93</v>
      </c>
      <c r="B170" s="2" t="s">
        <v>635</v>
      </c>
      <c r="C170" s="2" t="s">
        <v>55</v>
      </c>
      <c r="D170" s="2" t="s">
        <v>647</v>
      </c>
      <c r="E170" s="2" t="s">
        <v>583</v>
      </c>
      <c r="F170" s="2" t="s">
        <v>584</v>
      </c>
      <c r="G170" s="2" t="s">
        <v>585</v>
      </c>
      <c r="H170" s="4">
        <v>0</v>
      </c>
      <c r="I170" s="31" t="s">
        <v>637</v>
      </c>
      <c r="J170" s="2" t="s">
        <v>638</v>
      </c>
      <c r="K170" s="2" t="s">
        <v>648</v>
      </c>
      <c r="L170" s="2" t="s">
        <v>155</v>
      </c>
      <c r="N170" s="24"/>
      <c r="O170" s="24"/>
      <c r="P170" s="24"/>
      <c r="Q170" s="24"/>
    </row>
    <row r="171" spans="1:17" ht="81" x14ac:dyDescent="0.3">
      <c r="A171" s="11" t="s">
        <v>93</v>
      </c>
      <c r="B171" s="2" t="s">
        <v>635</v>
      </c>
      <c r="C171" s="2" t="s">
        <v>55</v>
      </c>
      <c r="D171" s="2" t="s">
        <v>649</v>
      </c>
      <c r="E171" s="2" t="s">
        <v>583</v>
      </c>
      <c r="F171" s="2" t="s">
        <v>584</v>
      </c>
      <c r="G171" s="2" t="s">
        <v>585</v>
      </c>
      <c r="H171" s="4">
        <v>0</v>
      </c>
      <c r="I171" s="31" t="s">
        <v>637</v>
      </c>
      <c r="J171" s="2" t="s">
        <v>638</v>
      </c>
      <c r="K171" s="2" t="s">
        <v>650</v>
      </c>
      <c r="L171" s="2" t="s">
        <v>155</v>
      </c>
      <c r="N171" s="24"/>
      <c r="O171" s="24"/>
      <c r="P171" s="24"/>
      <c r="Q171" s="24"/>
    </row>
    <row r="172" spans="1:17" ht="97.2" x14ac:dyDescent="0.3">
      <c r="A172" s="11" t="s">
        <v>93</v>
      </c>
      <c r="B172" s="2" t="s">
        <v>635</v>
      </c>
      <c r="C172" s="2" t="s">
        <v>55</v>
      </c>
      <c r="D172" s="2" t="s">
        <v>640</v>
      </c>
      <c r="E172" s="2" t="s">
        <v>583</v>
      </c>
      <c r="F172" s="2" t="s">
        <v>584</v>
      </c>
      <c r="G172" s="2" t="s">
        <v>585</v>
      </c>
      <c r="H172" s="4">
        <v>0</v>
      </c>
      <c r="I172" s="31" t="s">
        <v>637</v>
      </c>
      <c r="J172" s="2" t="s">
        <v>638</v>
      </c>
      <c r="K172" s="2" t="s">
        <v>651</v>
      </c>
      <c r="L172" s="2" t="s">
        <v>155</v>
      </c>
      <c r="N172" s="24"/>
      <c r="O172" s="24"/>
      <c r="P172" s="24"/>
      <c r="Q172" s="24"/>
    </row>
    <row r="173" spans="1:17" ht="97.2" x14ac:dyDescent="0.3">
      <c r="A173" s="11" t="s">
        <v>93</v>
      </c>
      <c r="B173" s="2" t="s">
        <v>635</v>
      </c>
      <c r="C173" s="2" t="s">
        <v>55</v>
      </c>
      <c r="D173" s="2" t="s">
        <v>652</v>
      </c>
      <c r="E173" s="2" t="s">
        <v>583</v>
      </c>
      <c r="F173" s="2" t="s">
        <v>584</v>
      </c>
      <c r="G173" s="2" t="s">
        <v>585</v>
      </c>
      <c r="H173" s="4">
        <v>0</v>
      </c>
      <c r="I173" s="31" t="s">
        <v>637</v>
      </c>
      <c r="J173" s="2" t="s">
        <v>638</v>
      </c>
      <c r="K173" s="2" t="s">
        <v>653</v>
      </c>
      <c r="L173" s="2" t="s">
        <v>155</v>
      </c>
      <c r="N173" s="24"/>
      <c r="O173" s="24"/>
      <c r="P173" s="24"/>
      <c r="Q173" s="24"/>
    </row>
    <row r="174" spans="1:17" ht="81" x14ac:dyDescent="0.3">
      <c r="A174" s="11" t="s">
        <v>93</v>
      </c>
      <c r="B174" s="2" t="s">
        <v>635</v>
      </c>
      <c r="C174" s="2" t="s">
        <v>55</v>
      </c>
      <c r="D174" s="2" t="s">
        <v>654</v>
      </c>
      <c r="E174" s="2" t="s">
        <v>583</v>
      </c>
      <c r="F174" s="2" t="s">
        <v>584</v>
      </c>
      <c r="G174" s="2" t="s">
        <v>585</v>
      </c>
      <c r="H174" s="4">
        <v>0</v>
      </c>
      <c r="I174" s="31" t="s">
        <v>637</v>
      </c>
      <c r="J174" s="2" t="s">
        <v>638</v>
      </c>
      <c r="K174" s="2" t="s">
        <v>655</v>
      </c>
      <c r="L174" s="2" t="s">
        <v>155</v>
      </c>
      <c r="N174" s="24"/>
      <c r="O174" s="24"/>
      <c r="P174" s="24"/>
      <c r="Q174" s="24"/>
    </row>
    <row r="175" spans="1:17" ht="97.2" x14ac:dyDescent="0.3">
      <c r="A175" s="11" t="s">
        <v>93</v>
      </c>
      <c r="B175" s="2" t="s">
        <v>635</v>
      </c>
      <c r="C175" s="2" t="s">
        <v>55</v>
      </c>
      <c r="D175" s="2" t="s">
        <v>640</v>
      </c>
      <c r="E175" s="2" t="s">
        <v>583</v>
      </c>
      <c r="F175" s="2" t="s">
        <v>584</v>
      </c>
      <c r="G175" s="2" t="s">
        <v>585</v>
      </c>
      <c r="H175" s="4">
        <v>0</v>
      </c>
      <c r="I175" s="31" t="s">
        <v>637</v>
      </c>
      <c r="J175" s="2" t="s">
        <v>638</v>
      </c>
      <c r="K175" s="2" t="s">
        <v>656</v>
      </c>
      <c r="L175" s="2" t="s">
        <v>155</v>
      </c>
      <c r="N175" s="24"/>
      <c r="O175" s="24"/>
      <c r="P175" s="24"/>
      <c r="Q175" s="24"/>
    </row>
    <row r="176" spans="1:17" ht="97.2" x14ac:dyDescent="0.3">
      <c r="A176" s="11" t="s">
        <v>93</v>
      </c>
      <c r="B176" s="2" t="s">
        <v>635</v>
      </c>
      <c r="C176" s="2" t="s">
        <v>55</v>
      </c>
      <c r="D176" s="2" t="s">
        <v>640</v>
      </c>
      <c r="E176" s="2" t="s">
        <v>583</v>
      </c>
      <c r="F176" s="2" t="s">
        <v>584</v>
      </c>
      <c r="G176" s="2" t="s">
        <v>585</v>
      </c>
      <c r="H176" s="4">
        <v>0</v>
      </c>
      <c r="I176" s="31" t="s">
        <v>637</v>
      </c>
      <c r="J176" s="2" t="s">
        <v>638</v>
      </c>
      <c r="K176" s="2" t="s">
        <v>657</v>
      </c>
      <c r="L176" s="2" t="s">
        <v>155</v>
      </c>
      <c r="N176" s="24"/>
      <c r="O176" s="24"/>
      <c r="P176" s="24"/>
      <c r="Q176" s="24"/>
    </row>
    <row r="177" spans="1:17" ht="81" x14ac:dyDescent="0.3">
      <c r="A177" s="11" t="s">
        <v>93</v>
      </c>
      <c r="B177" s="2" t="s">
        <v>635</v>
      </c>
      <c r="C177" s="2" t="s">
        <v>55</v>
      </c>
      <c r="D177" s="2" t="s">
        <v>643</v>
      </c>
      <c r="E177" s="2" t="s">
        <v>583</v>
      </c>
      <c r="F177" s="2" t="s">
        <v>584</v>
      </c>
      <c r="G177" s="2" t="s">
        <v>585</v>
      </c>
      <c r="H177" s="4">
        <v>0</v>
      </c>
      <c r="I177" s="31" t="s">
        <v>637</v>
      </c>
      <c r="J177" s="2" t="s">
        <v>638</v>
      </c>
      <c r="K177" s="2" t="s">
        <v>658</v>
      </c>
      <c r="L177" s="2" t="s">
        <v>155</v>
      </c>
      <c r="N177" s="24"/>
      <c r="O177" s="24"/>
      <c r="P177" s="24"/>
      <c r="Q177" s="24"/>
    </row>
    <row r="178" spans="1:17" ht="81" x14ac:dyDescent="0.3">
      <c r="A178" s="11" t="s">
        <v>93</v>
      </c>
      <c r="B178" s="2" t="s">
        <v>635</v>
      </c>
      <c r="C178" s="2" t="s">
        <v>55</v>
      </c>
      <c r="D178" s="2" t="s">
        <v>659</v>
      </c>
      <c r="E178" s="2" t="s">
        <v>583</v>
      </c>
      <c r="F178" s="2" t="s">
        <v>584</v>
      </c>
      <c r="G178" s="2" t="s">
        <v>585</v>
      </c>
      <c r="H178" s="4">
        <v>0</v>
      </c>
      <c r="I178" s="31" t="s">
        <v>637</v>
      </c>
      <c r="J178" s="2" t="s">
        <v>638</v>
      </c>
      <c r="K178" s="2" t="s">
        <v>660</v>
      </c>
      <c r="L178" s="2" t="s">
        <v>155</v>
      </c>
      <c r="N178" s="24"/>
      <c r="O178" s="24"/>
      <c r="P178" s="24"/>
      <c r="Q178" s="24"/>
    </row>
    <row r="179" spans="1:17" ht="97.2" x14ac:dyDescent="0.3">
      <c r="A179" s="11" t="s">
        <v>93</v>
      </c>
      <c r="B179" s="2" t="s">
        <v>635</v>
      </c>
      <c r="C179" s="2" t="s">
        <v>57</v>
      </c>
      <c r="D179" s="2" t="s">
        <v>661</v>
      </c>
      <c r="E179" s="2" t="s">
        <v>583</v>
      </c>
      <c r="F179" s="2" t="s">
        <v>584</v>
      </c>
      <c r="G179" s="2" t="s">
        <v>585</v>
      </c>
      <c r="H179" s="4">
        <v>0</v>
      </c>
      <c r="I179" s="31" t="s">
        <v>637</v>
      </c>
      <c r="J179" s="2" t="s">
        <v>638</v>
      </c>
      <c r="K179" s="2" t="s">
        <v>662</v>
      </c>
      <c r="L179" s="2" t="s">
        <v>155</v>
      </c>
      <c r="N179" s="24"/>
      <c r="O179" s="24"/>
      <c r="P179" s="24"/>
      <c r="Q179" s="24"/>
    </row>
    <row r="180" spans="1:17" ht="97.2" x14ac:dyDescent="0.3">
      <c r="A180" s="11" t="s">
        <v>93</v>
      </c>
      <c r="B180" s="2" t="s">
        <v>635</v>
      </c>
      <c r="C180" s="2" t="s">
        <v>57</v>
      </c>
      <c r="D180" s="2" t="s">
        <v>661</v>
      </c>
      <c r="E180" s="2" t="s">
        <v>583</v>
      </c>
      <c r="F180" s="2" t="s">
        <v>584</v>
      </c>
      <c r="G180" s="2" t="s">
        <v>585</v>
      </c>
      <c r="H180" s="4">
        <v>0</v>
      </c>
      <c r="I180" s="31" t="s">
        <v>637</v>
      </c>
      <c r="J180" s="2" t="s">
        <v>638</v>
      </c>
      <c r="K180" s="2" t="s">
        <v>663</v>
      </c>
      <c r="L180" s="2" t="s">
        <v>155</v>
      </c>
      <c r="N180" s="24"/>
      <c r="O180" s="24"/>
      <c r="P180" s="24"/>
      <c r="Q180" s="24"/>
    </row>
    <row r="181" spans="1:17" ht="81" x14ac:dyDescent="0.3">
      <c r="A181" s="11" t="s">
        <v>93</v>
      </c>
      <c r="B181" s="2" t="s">
        <v>610</v>
      </c>
      <c r="C181" s="2" t="s">
        <v>55</v>
      </c>
      <c r="D181" s="2" t="s">
        <v>664</v>
      </c>
      <c r="E181" s="2" t="s">
        <v>612</v>
      </c>
      <c r="F181" s="2" t="s">
        <v>584</v>
      </c>
      <c r="G181" s="2" t="s">
        <v>585</v>
      </c>
      <c r="H181" s="4">
        <v>146047</v>
      </c>
      <c r="I181" s="31" t="s">
        <v>169</v>
      </c>
      <c r="J181" s="2" t="s">
        <v>613</v>
      </c>
      <c r="K181" s="2" t="s">
        <v>665</v>
      </c>
      <c r="L181" s="2"/>
      <c r="N181" s="24"/>
      <c r="O181" s="24"/>
      <c r="P181" s="24"/>
      <c r="Q181" s="24"/>
    </row>
    <row r="182" spans="1:17" ht="97.2" x14ac:dyDescent="0.3">
      <c r="A182" s="11" t="s">
        <v>93</v>
      </c>
      <c r="B182" s="2" t="s">
        <v>610</v>
      </c>
      <c r="C182" s="2" t="s">
        <v>55</v>
      </c>
      <c r="D182" s="2" t="s">
        <v>666</v>
      </c>
      <c r="E182" s="2" t="s">
        <v>612</v>
      </c>
      <c r="F182" s="2" t="s">
        <v>584</v>
      </c>
      <c r="G182" s="2" t="s">
        <v>585</v>
      </c>
      <c r="H182" s="4">
        <v>75786</v>
      </c>
      <c r="I182" s="31" t="s">
        <v>169</v>
      </c>
      <c r="J182" s="2" t="s">
        <v>613</v>
      </c>
      <c r="K182" s="2" t="s">
        <v>667</v>
      </c>
      <c r="L182" s="2"/>
      <c r="N182" s="24"/>
      <c r="O182" s="24"/>
      <c r="P182" s="24"/>
      <c r="Q182" s="24"/>
    </row>
    <row r="183" spans="1:17" ht="97.2" x14ac:dyDescent="0.3">
      <c r="A183" s="11" t="s">
        <v>93</v>
      </c>
      <c r="B183" s="2" t="s">
        <v>610</v>
      </c>
      <c r="C183" s="2" t="s">
        <v>55</v>
      </c>
      <c r="D183" s="2" t="s">
        <v>668</v>
      </c>
      <c r="E183" s="2" t="s">
        <v>612</v>
      </c>
      <c r="F183" s="2" t="s">
        <v>584</v>
      </c>
      <c r="G183" s="2" t="s">
        <v>585</v>
      </c>
      <c r="H183" s="4">
        <v>11348</v>
      </c>
      <c r="I183" s="31" t="s">
        <v>169</v>
      </c>
      <c r="J183" s="2" t="s">
        <v>613</v>
      </c>
      <c r="K183" s="2" t="s">
        <v>669</v>
      </c>
      <c r="L183" s="2"/>
      <c r="N183" s="24"/>
      <c r="O183" s="24"/>
      <c r="P183" s="24"/>
      <c r="Q183" s="24"/>
    </row>
    <row r="184" spans="1:17" ht="81" x14ac:dyDescent="0.3">
      <c r="A184" s="11" t="s">
        <v>93</v>
      </c>
      <c r="B184" s="2" t="s">
        <v>610</v>
      </c>
      <c r="C184" s="2" t="s">
        <v>55</v>
      </c>
      <c r="D184" s="2" t="s">
        <v>670</v>
      </c>
      <c r="E184" s="2" t="s">
        <v>612</v>
      </c>
      <c r="F184" s="2" t="s">
        <v>584</v>
      </c>
      <c r="G184" s="2" t="s">
        <v>585</v>
      </c>
      <c r="H184" s="4">
        <v>0</v>
      </c>
      <c r="I184" s="31" t="s">
        <v>169</v>
      </c>
      <c r="J184" s="2" t="s">
        <v>613</v>
      </c>
      <c r="K184" s="2" t="s">
        <v>671</v>
      </c>
      <c r="L184" s="2" t="s">
        <v>171</v>
      </c>
      <c r="N184" s="24"/>
      <c r="O184" s="24"/>
      <c r="P184" s="24"/>
      <c r="Q184" s="24"/>
    </row>
    <row r="185" spans="1:17" ht="81" x14ac:dyDescent="0.3">
      <c r="A185" s="11" t="s">
        <v>93</v>
      </c>
      <c r="B185" s="2" t="s">
        <v>610</v>
      </c>
      <c r="C185" s="2" t="s">
        <v>59</v>
      </c>
      <c r="D185" s="2" t="s">
        <v>670</v>
      </c>
      <c r="E185" s="2" t="s">
        <v>612</v>
      </c>
      <c r="F185" s="2" t="s">
        <v>584</v>
      </c>
      <c r="G185" s="2" t="s">
        <v>585</v>
      </c>
      <c r="H185" s="4">
        <v>0</v>
      </c>
      <c r="I185" s="31" t="s">
        <v>169</v>
      </c>
      <c r="J185" s="2" t="s">
        <v>613</v>
      </c>
      <c r="K185" s="2" t="s">
        <v>672</v>
      </c>
      <c r="L185" s="2" t="s">
        <v>171</v>
      </c>
      <c r="N185" s="24"/>
      <c r="O185" s="24"/>
      <c r="P185" s="24"/>
      <c r="Q185" s="24"/>
    </row>
    <row r="186" spans="1:17" ht="97.2" x14ac:dyDescent="0.3">
      <c r="A186" s="11" t="s">
        <v>93</v>
      </c>
      <c r="B186" s="2" t="s">
        <v>610</v>
      </c>
      <c r="C186" s="2" t="s">
        <v>673</v>
      </c>
      <c r="D186" s="2" t="s">
        <v>674</v>
      </c>
      <c r="E186" s="2" t="s">
        <v>612</v>
      </c>
      <c r="F186" s="2" t="s">
        <v>584</v>
      </c>
      <c r="G186" s="2" t="s">
        <v>585</v>
      </c>
      <c r="H186" s="4">
        <v>0</v>
      </c>
      <c r="I186" s="31" t="s">
        <v>169</v>
      </c>
      <c r="J186" s="2" t="s">
        <v>613</v>
      </c>
      <c r="K186" s="2" t="s">
        <v>675</v>
      </c>
      <c r="L186" s="2" t="s">
        <v>171</v>
      </c>
      <c r="N186" s="24"/>
      <c r="O186" s="24"/>
      <c r="P186" s="24"/>
      <c r="Q186" s="24"/>
    </row>
    <row r="187" spans="1:17" ht="81" x14ac:dyDescent="0.3">
      <c r="A187" s="11" t="s">
        <v>93</v>
      </c>
      <c r="B187" s="2" t="s">
        <v>610</v>
      </c>
      <c r="C187" s="2" t="s">
        <v>55</v>
      </c>
      <c r="D187" s="2" t="s">
        <v>676</v>
      </c>
      <c r="E187" s="2" t="s">
        <v>612</v>
      </c>
      <c r="F187" s="2" t="s">
        <v>584</v>
      </c>
      <c r="G187" s="2" t="s">
        <v>585</v>
      </c>
      <c r="H187" s="4">
        <v>0</v>
      </c>
      <c r="I187" s="31" t="s">
        <v>169</v>
      </c>
      <c r="J187" s="2" t="s">
        <v>613</v>
      </c>
      <c r="K187" s="2" t="s">
        <v>677</v>
      </c>
      <c r="L187" s="2" t="s">
        <v>171</v>
      </c>
      <c r="N187" s="24"/>
      <c r="O187" s="24"/>
      <c r="P187" s="24"/>
      <c r="Q187" s="24"/>
    </row>
    <row r="188" spans="1:17" ht="97.2" x14ac:dyDescent="0.3">
      <c r="A188" s="11" t="s">
        <v>93</v>
      </c>
      <c r="B188" s="2" t="s">
        <v>610</v>
      </c>
      <c r="C188" s="2" t="s">
        <v>55</v>
      </c>
      <c r="D188" s="2" t="s">
        <v>678</v>
      </c>
      <c r="E188" s="2" t="s">
        <v>612</v>
      </c>
      <c r="F188" s="2" t="s">
        <v>584</v>
      </c>
      <c r="G188" s="2" t="s">
        <v>585</v>
      </c>
      <c r="H188" s="4">
        <v>0</v>
      </c>
      <c r="I188" s="31" t="s">
        <v>169</v>
      </c>
      <c r="J188" s="2" t="s">
        <v>613</v>
      </c>
      <c r="K188" s="2" t="s">
        <v>679</v>
      </c>
      <c r="L188" s="2" t="s">
        <v>615</v>
      </c>
      <c r="N188" s="24"/>
      <c r="O188" s="24"/>
      <c r="P188" s="24"/>
      <c r="Q188" s="24"/>
    </row>
    <row r="189" spans="1:17" ht="97.2" x14ac:dyDescent="0.3">
      <c r="A189" s="11" t="s">
        <v>93</v>
      </c>
      <c r="B189" s="2" t="s">
        <v>680</v>
      </c>
      <c r="C189" s="2" t="s">
        <v>55</v>
      </c>
      <c r="D189" s="2" t="s">
        <v>681</v>
      </c>
      <c r="E189" s="2" t="s">
        <v>583</v>
      </c>
      <c r="F189" s="2" t="s">
        <v>584</v>
      </c>
      <c r="G189" s="2" t="s">
        <v>585</v>
      </c>
      <c r="H189" s="4">
        <v>164776</v>
      </c>
      <c r="I189" s="31" t="s">
        <v>586</v>
      </c>
      <c r="J189" s="2" t="s">
        <v>682</v>
      </c>
      <c r="K189" s="2" t="s">
        <v>683</v>
      </c>
      <c r="L189" s="2"/>
      <c r="N189" s="24"/>
      <c r="O189" s="24"/>
      <c r="P189" s="24"/>
      <c r="Q189" s="24"/>
    </row>
    <row r="190" spans="1:17" ht="97.2" x14ac:dyDescent="0.3">
      <c r="A190" s="11" t="s">
        <v>93</v>
      </c>
      <c r="B190" s="2" t="s">
        <v>680</v>
      </c>
      <c r="C190" s="2" t="s">
        <v>55</v>
      </c>
      <c r="D190" s="2" t="s">
        <v>684</v>
      </c>
      <c r="E190" s="2" t="s">
        <v>583</v>
      </c>
      <c r="F190" s="2" t="s">
        <v>584</v>
      </c>
      <c r="G190" s="2" t="s">
        <v>585</v>
      </c>
      <c r="H190" s="4">
        <v>0</v>
      </c>
      <c r="I190" s="31" t="s">
        <v>586</v>
      </c>
      <c r="J190" s="2" t="s">
        <v>685</v>
      </c>
      <c r="K190" s="2" t="s">
        <v>603</v>
      </c>
      <c r="L190" s="2" t="s">
        <v>604</v>
      </c>
      <c r="N190" s="24"/>
      <c r="O190" s="24"/>
      <c r="P190" s="24"/>
      <c r="Q190" s="24"/>
    </row>
    <row r="191" spans="1:17" ht="97.2" x14ac:dyDescent="0.3">
      <c r="A191" s="11" t="s">
        <v>93</v>
      </c>
      <c r="B191" s="2" t="s">
        <v>595</v>
      </c>
      <c r="C191" s="2" t="s">
        <v>55</v>
      </c>
      <c r="D191" s="2" t="s">
        <v>686</v>
      </c>
      <c r="E191" s="2" t="s">
        <v>583</v>
      </c>
      <c r="F191" s="2" t="s">
        <v>584</v>
      </c>
      <c r="G191" s="2" t="s">
        <v>585</v>
      </c>
      <c r="H191" s="4">
        <v>70641</v>
      </c>
      <c r="I191" s="31" t="s">
        <v>586</v>
      </c>
      <c r="J191" s="2" t="s">
        <v>685</v>
      </c>
      <c r="K191" s="2" t="s">
        <v>687</v>
      </c>
      <c r="L191" s="2"/>
      <c r="N191" s="24"/>
      <c r="O191" s="24"/>
      <c r="P191" s="24"/>
      <c r="Q191" s="24"/>
    </row>
    <row r="192" spans="1:17" ht="97.2" x14ac:dyDescent="0.3">
      <c r="A192" s="11" t="s">
        <v>93</v>
      </c>
      <c r="B192" s="2" t="s">
        <v>595</v>
      </c>
      <c r="C192" s="2" t="s">
        <v>55</v>
      </c>
      <c r="D192" s="2" t="s">
        <v>688</v>
      </c>
      <c r="E192" s="2" t="s">
        <v>583</v>
      </c>
      <c r="F192" s="2" t="s">
        <v>584</v>
      </c>
      <c r="G192" s="2" t="s">
        <v>585</v>
      </c>
      <c r="H192" s="4">
        <v>76113</v>
      </c>
      <c r="I192" s="31" t="s">
        <v>586</v>
      </c>
      <c r="J192" s="2" t="s">
        <v>685</v>
      </c>
      <c r="K192" s="2" t="s">
        <v>689</v>
      </c>
      <c r="L192" s="2"/>
      <c r="N192" s="24"/>
      <c r="O192" s="24"/>
      <c r="P192" s="24"/>
      <c r="Q192" s="24"/>
    </row>
    <row r="193" spans="1:17" ht="97.2" x14ac:dyDescent="0.3">
      <c r="A193" s="11" t="s">
        <v>93</v>
      </c>
      <c r="B193" s="2" t="s">
        <v>595</v>
      </c>
      <c r="C193" s="2" t="s">
        <v>55</v>
      </c>
      <c r="D193" s="2" t="s">
        <v>690</v>
      </c>
      <c r="E193" s="2" t="s">
        <v>583</v>
      </c>
      <c r="F193" s="2" t="s">
        <v>584</v>
      </c>
      <c r="G193" s="2" t="s">
        <v>585</v>
      </c>
      <c r="H193" s="4">
        <v>104469</v>
      </c>
      <c r="I193" s="31" t="s">
        <v>586</v>
      </c>
      <c r="J193" s="2" t="s">
        <v>685</v>
      </c>
      <c r="K193" s="2" t="s">
        <v>691</v>
      </c>
      <c r="L193" s="2"/>
      <c r="N193" s="24"/>
      <c r="O193" s="24"/>
      <c r="P193" s="24"/>
      <c r="Q193" s="24"/>
    </row>
    <row r="194" spans="1:17" ht="97.2" x14ac:dyDescent="0.3">
      <c r="A194" s="11" t="s">
        <v>93</v>
      </c>
      <c r="B194" s="2" t="s">
        <v>595</v>
      </c>
      <c r="C194" s="2" t="s">
        <v>55</v>
      </c>
      <c r="D194" s="2" t="s">
        <v>692</v>
      </c>
      <c r="E194" s="2" t="s">
        <v>583</v>
      </c>
      <c r="F194" s="2" t="s">
        <v>584</v>
      </c>
      <c r="G194" s="2" t="s">
        <v>585</v>
      </c>
      <c r="H194" s="4">
        <v>57707</v>
      </c>
      <c r="I194" s="31" t="s">
        <v>586</v>
      </c>
      <c r="J194" s="2" t="s">
        <v>685</v>
      </c>
      <c r="K194" s="2" t="s">
        <v>683</v>
      </c>
      <c r="L194" s="2"/>
      <c r="N194" s="24"/>
      <c r="O194" s="24"/>
      <c r="P194" s="24"/>
      <c r="Q194" s="24"/>
    </row>
    <row r="195" spans="1:17" ht="97.2" x14ac:dyDescent="0.3">
      <c r="A195" s="11" t="s">
        <v>93</v>
      </c>
      <c r="B195" s="2" t="s">
        <v>595</v>
      </c>
      <c r="C195" s="2" t="s">
        <v>55</v>
      </c>
      <c r="D195" s="2" t="s">
        <v>692</v>
      </c>
      <c r="E195" s="2" t="s">
        <v>583</v>
      </c>
      <c r="F195" s="2" t="s">
        <v>584</v>
      </c>
      <c r="G195" s="2" t="s">
        <v>585</v>
      </c>
      <c r="H195" s="4">
        <v>0</v>
      </c>
      <c r="I195" s="31" t="s">
        <v>586</v>
      </c>
      <c r="J195" s="2" t="s">
        <v>685</v>
      </c>
      <c r="K195" s="2" t="s">
        <v>693</v>
      </c>
      <c r="L195" s="2" t="s">
        <v>604</v>
      </c>
      <c r="N195" s="24"/>
      <c r="O195" s="24"/>
      <c r="P195" s="24"/>
      <c r="Q195" s="24"/>
    </row>
    <row r="196" spans="1:17" ht="113.4" x14ac:dyDescent="0.3">
      <c r="A196" s="11" t="s">
        <v>93</v>
      </c>
      <c r="B196" s="2" t="s">
        <v>595</v>
      </c>
      <c r="C196" s="2" t="s">
        <v>57</v>
      </c>
      <c r="D196" s="2" t="s">
        <v>694</v>
      </c>
      <c r="E196" s="2" t="s">
        <v>583</v>
      </c>
      <c r="F196" s="2" t="s">
        <v>584</v>
      </c>
      <c r="G196" s="2" t="s">
        <v>585</v>
      </c>
      <c r="H196" s="4">
        <v>1044688</v>
      </c>
      <c r="I196" s="31" t="s">
        <v>586</v>
      </c>
      <c r="J196" s="2" t="s">
        <v>685</v>
      </c>
      <c r="K196" s="2" t="s">
        <v>695</v>
      </c>
      <c r="L196" s="2"/>
      <c r="N196" s="24"/>
      <c r="O196" s="24"/>
      <c r="P196" s="24"/>
      <c r="Q196" s="24"/>
    </row>
    <row r="197" spans="1:17" ht="97.2" x14ac:dyDescent="0.3">
      <c r="A197" s="11" t="s">
        <v>93</v>
      </c>
      <c r="B197" s="2" t="s">
        <v>595</v>
      </c>
      <c r="C197" s="2" t="s">
        <v>57</v>
      </c>
      <c r="D197" s="2" t="s">
        <v>696</v>
      </c>
      <c r="E197" s="2" t="s">
        <v>583</v>
      </c>
      <c r="F197" s="2" t="s">
        <v>584</v>
      </c>
      <c r="G197" s="2" t="s">
        <v>585</v>
      </c>
      <c r="H197" s="4">
        <v>0</v>
      </c>
      <c r="I197" s="31" t="s">
        <v>586</v>
      </c>
      <c r="J197" s="2" t="s">
        <v>685</v>
      </c>
      <c r="K197" s="2" t="s">
        <v>697</v>
      </c>
      <c r="L197" s="2" t="s">
        <v>604</v>
      </c>
      <c r="N197" s="24"/>
      <c r="O197" s="24"/>
      <c r="P197" s="24"/>
      <c r="Q197" s="24"/>
    </row>
    <row r="198" spans="1:17" ht="178.2" x14ac:dyDescent="0.3">
      <c r="A198" s="11" t="s">
        <v>93</v>
      </c>
      <c r="B198" s="2" t="s">
        <v>680</v>
      </c>
      <c r="C198" s="2" t="s">
        <v>57</v>
      </c>
      <c r="D198" s="2" t="s">
        <v>698</v>
      </c>
      <c r="E198" s="2" t="s">
        <v>583</v>
      </c>
      <c r="F198" s="2" t="s">
        <v>584</v>
      </c>
      <c r="G198" s="2" t="s">
        <v>585</v>
      </c>
      <c r="H198" s="4">
        <v>0</v>
      </c>
      <c r="I198" s="31" t="s">
        <v>586</v>
      </c>
      <c r="J198" s="2" t="s">
        <v>685</v>
      </c>
      <c r="K198" s="2" t="s">
        <v>588</v>
      </c>
      <c r="L198" s="2" t="s">
        <v>58</v>
      </c>
      <c r="N198" s="24"/>
      <c r="O198" s="24"/>
      <c r="P198" s="24"/>
      <c r="Q198" s="24"/>
    </row>
    <row r="199" spans="1:17" ht="178.2" x14ac:dyDescent="0.3">
      <c r="A199" s="11" t="s">
        <v>93</v>
      </c>
      <c r="B199" s="2" t="s">
        <v>581</v>
      </c>
      <c r="C199" s="2" t="s">
        <v>57</v>
      </c>
      <c r="D199" s="2" t="s">
        <v>699</v>
      </c>
      <c r="E199" s="2" t="s">
        <v>583</v>
      </c>
      <c r="F199" s="2" t="s">
        <v>584</v>
      </c>
      <c r="G199" s="2" t="s">
        <v>585</v>
      </c>
      <c r="H199" s="4">
        <v>0</v>
      </c>
      <c r="I199" s="31" t="s">
        <v>586</v>
      </c>
      <c r="J199" s="2" t="s">
        <v>587</v>
      </c>
      <c r="K199" s="2" t="s">
        <v>588</v>
      </c>
      <c r="L199" s="2" t="s">
        <v>58</v>
      </c>
      <c r="N199" s="24"/>
      <c r="O199" s="24"/>
      <c r="P199" s="24"/>
      <c r="Q199" s="24"/>
    </row>
    <row r="200" spans="1:17" ht="384.6" customHeight="1" x14ac:dyDescent="0.3">
      <c r="A200" s="104" t="s">
        <v>93</v>
      </c>
      <c r="B200" s="105" t="s">
        <v>595</v>
      </c>
      <c r="C200" s="105" t="s">
        <v>59</v>
      </c>
      <c r="D200" s="105" t="s">
        <v>700</v>
      </c>
      <c r="E200" s="105" t="s">
        <v>583</v>
      </c>
      <c r="F200" s="105" t="s">
        <v>584</v>
      </c>
      <c r="G200" s="105" t="s">
        <v>585</v>
      </c>
      <c r="H200" s="106">
        <v>230826</v>
      </c>
      <c r="I200" s="107" t="s">
        <v>586</v>
      </c>
      <c r="J200" s="105" t="s">
        <v>685</v>
      </c>
      <c r="K200" s="108" t="s">
        <v>729</v>
      </c>
      <c r="L200" s="105"/>
      <c r="N200" s="24"/>
      <c r="O200" s="24"/>
      <c r="P200" s="24"/>
      <c r="Q200" s="24"/>
    </row>
    <row r="201" spans="1:17" ht="76.2" customHeight="1" x14ac:dyDescent="0.3">
      <c r="A201" s="23"/>
      <c r="B201" s="109"/>
      <c r="C201" s="109"/>
      <c r="D201" s="109"/>
      <c r="E201" s="109"/>
      <c r="F201" s="109"/>
      <c r="G201" s="109"/>
      <c r="H201" s="110"/>
      <c r="I201" s="111"/>
      <c r="J201" s="109"/>
      <c r="K201" s="112" t="s">
        <v>728</v>
      </c>
      <c r="L201" s="109"/>
      <c r="N201" s="24"/>
      <c r="O201" s="24"/>
      <c r="P201" s="24"/>
      <c r="Q201" s="24"/>
    </row>
    <row r="202" spans="1:17" ht="97.2" x14ac:dyDescent="0.3">
      <c r="A202" s="11" t="s">
        <v>93</v>
      </c>
      <c r="B202" s="2" t="s">
        <v>581</v>
      </c>
      <c r="C202" s="2" t="s">
        <v>59</v>
      </c>
      <c r="D202" s="2" t="s">
        <v>701</v>
      </c>
      <c r="E202" s="2" t="s">
        <v>583</v>
      </c>
      <c r="F202" s="2" t="s">
        <v>584</v>
      </c>
      <c r="G202" s="2" t="s">
        <v>585</v>
      </c>
      <c r="H202" s="4">
        <v>0</v>
      </c>
      <c r="I202" s="31" t="s">
        <v>586</v>
      </c>
      <c r="J202" s="2" t="s">
        <v>587</v>
      </c>
      <c r="K202" s="2" t="s">
        <v>589</v>
      </c>
      <c r="L202" s="2" t="s">
        <v>58</v>
      </c>
      <c r="N202" s="24"/>
      <c r="O202" s="24"/>
      <c r="P202" s="24"/>
      <c r="Q202" s="24"/>
    </row>
    <row r="203" spans="1:17" ht="97.2" x14ac:dyDescent="0.3">
      <c r="A203" s="11" t="s">
        <v>93</v>
      </c>
      <c r="B203" s="2" t="s">
        <v>595</v>
      </c>
      <c r="C203" s="2" t="s">
        <v>55</v>
      </c>
      <c r="D203" s="2" t="s">
        <v>702</v>
      </c>
      <c r="E203" s="2" t="s">
        <v>583</v>
      </c>
      <c r="F203" s="2" t="s">
        <v>584</v>
      </c>
      <c r="G203" s="2" t="s">
        <v>585</v>
      </c>
      <c r="H203" s="4">
        <v>596964</v>
      </c>
      <c r="I203" s="31" t="s">
        <v>586</v>
      </c>
      <c r="J203" s="2" t="s">
        <v>703</v>
      </c>
      <c r="K203" s="2" t="s">
        <v>704</v>
      </c>
      <c r="L203" s="2"/>
      <c r="N203" s="24"/>
      <c r="O203" s="24"/>
      <c r="P203" s="24"/>
      <c r="Q203" s="24"/>
    </row>
    <row r="204" spans="1:17" s="14" customFormat="1" ht="25.05" customHeight="1" x14ac:dyDescent="0.3">
      <c r="A204" s="95" t="s">
        <v>60</v>
      </c>
      <c r="B204" s="96"/>
      <c r="C204" s="96"/>
      <c r="D204" s="96"/>
      <c r="E204" s="96"/>
      <c r="F204" s="96"/>
      <c r="G204" s="97"/>
      <c r="H204" s="13">
        <f>SUM(H205:H205)</f>
        <v>0</v>
      </c>
      <c r="I204" s="15"/>
      <c r="J204" s="15"/>
      <c r="K204" s="15"/>
      <c r="L204" s="15"/>
      <c r="N204" s="24"/>
      <c r="O204" s="24"/>
      <c r="P204" s="24"/>
      <c r="Q204" s="24"/>
    </row>
    <row r="205" spans="1:17" ht="25.05" customHeight="1" x14ac:dyDescent="0.3">
      <c r="A205" s="11"/>
      <c r="B205" s="2" t="s">
        <v>16</v>
      </c>
      <c r="C205" s="2"/>
      <c r="D205" s="2"/>
      <c r="E205" s="2"/>
      <c r="F205" s="2"/>
      <c r="G205" s="2"/>
      <c r="H205" s="4"/>
      <c r="I205" s="2"/>
      <c r="J205" s="2"/>
      <c r="K205" s="2"/>
      <c r="L205" s="2"/>
      <c r="N205" s="24"/>
      <c r="O205" s="24"/>
      <c r="P205" s="24"/>
      <c r="Q205" s="24"/>
    </row>
    <row r="206" spans="1:17" s="14" customFormat="1" ht="25.05" customHeight="1" x14ac:dyDescent="0.3">
      <c r="A206" s="95" t="s">
        <v>61</v>
      </c>
      <c r="B206" s="96"/>
      <c r="C206" s="96"/>
      <c r="D206" s="96"/>
      <c r="E206" s="96"/>
      <c r="F206" s="96"/>
      <c r="G206" s="97"/>
      <c r="H206" s="13">
        <f>SUM(H207:H207)</f>
        <v>0</v>
      </c>
      <c r="I206" s="15"/>
      <c r="J206" s="15"/>
      <c r="K206" s="15"/>
      <c r="L206" s="15"/>
      <c r="N206" s="24"/>
      <c r="O206" s="24"/>
      <c r="P206" s="24"/>
      <c r="Q206" s="24"/>
    </row>
    <row r="207" spans="1:17" ht="25.05" customHeight="1" x14ac:dyDescent="0.3">
      <c r="A207" s="11"/>
      <c r="B207" s="2" t="s">
        <v>16</v>
      </c>
      <c r="C207" s="2"/>
      <c r="D207" s="2"/>
      <c r="E207" s="2"/>
      <c r="F207" s="2"/>
      <c r="G207" s="2"/>
      <c r="H207" s="4"/>
      <c r="I207" s="2"/>
      <c r="J207" s="2"/>
      <c r="K207" s="2"/>
      <c r="L207" s="2"/>
      <c r="N207" s="24"/>
      <c r="O207" s="24"/>
      <c r="P207" s="24"/>
      <c r="Q207" s="24"/>
    </row>
    <row r="208" spans="1:17" s="14" customFormat="1" ht="25.05" customHeight="1" x14ac:dyDescent="0.3">
      <c r="A208" s="101" t="s">
        <v>62</v>
      </c>
      <c r="B208" s="102"/>
      <c r="C208" s="102"/>
      <c r="D208" s="102"/>
      <c r="E208" s="102"/>
      <c r="F208" s="102"/>
      <c r="G208" s="103"/>
      <c r="H208" s="13">
        <f>SUM(H209:H209)</f>
        <v>0</v>
      </c>
      <c r="I208" s="15"/>
      <c r="J208" s="15"/>
      <c r="K208" s="15"/>
      <c r="L208" s="15"/>
      <c r="N208" s="24"/>
      <c r="O208" s="24"/>
      <c r="P208" s="24"/>
      <c r="Q208" s="24"/>
    </row>
    <row r="209" spans="1:17" ht="25.05" customHeight="1" x14ac:dyDescent="0.3">
      <c r="A209" s="11"/>
      <c r="B209" s="2" t="s">
        <v>16</v>
      </c>
      <c r="C209" s="2"/>
      <c r="D209" s="2"/>
      <c r="E209" s="2"/>
      <c r="F209" s="2"/>
      <c r="G209" s="2"/>
      <c r="H209" s="4"/>
      <c r="I209" s="2"/>
      <c r="J209" s="2"/>
      <c r="K209" s="2"/>
      <c r="L209" s="2"/>
      <c r="N209" s="24"/>
      <c r="O209" s="24"/>
      <c r="P209" s="24"/>
      <c r="Q209" s="24"/>
    </row>
    <row r="210" spans="1:17" s="14" customFormat="1" ht="25.05" customHeight="1" x14ac:dyDescent="0.3">
      <c r="A210" s="74" t="s">
        <v>50</v>
      </c>
      <c r="B210" s="74"/>
      <c r="C210" s="74"/>
      <c r="D210" s="74"/>
      <c r="E210" s="74"/>
      <c r="F210" s="74"/>
      <c r="G210" s="74"/>
      <c r="H210" s="13">
        <f>SUM(H211:H212)</f>
        <v>1559258</v>
      </c>
      <c r="I210" s="90"/>
      <c r="J210" s="90"/>
      <c r="K210" s="90"/>
      <c r="L210" s="90"/>
      <c r="N210" s="24"/>
      <c r="O210" s="24"/>
      <c r="P210" s="24"/>
      <c r="Q210" s="24"/>
    </row>
    <row r="211" spans="1:17" ht="113.4" x14ac:dyDescent="0.3">
      <c r="A211" s="11" t="s">
        <v>537</v>
      </c>
      <c r="B211" s="2" t="s">
        <v>705</v>
      </c>
      <c r="C211" s="2" t="s">
        <v>55</v>
      </c>
      <c r="D211" s="2" t="s">
        <v>706</v>
      </c>
      <c r="E211" s="2" t="s">
        <v>407</v>
      </c>
      <c r="F211" s="2" t="s">
        <v>707</v>
      </c>
      <c r="G211" s="2" t="s">
        <v>708</v>
      </c>
      <c r="H211" s="45">
        <v>1319258</v>
      </c>
      <c r="I211" s="2" t="s">
        <v>709</v>
      </c>
      <c r="J211" s="2" t="s">
        <v>710</v>
      </c>
      <c r="K211" s="2" t="s">
        <v>711</v>
      </c>
      <c r="L211" s="2"/>
      <c r="N211" s="24"/>
      <c r="O211" s="24"/>
      <c r="P211" s="24"/>
      <c r="Q211" s="24"/>
    </row>
    <row r="212" spans="1:17" ht="178.2" x14ac:dyDescent="0.3">
      <c r="A212" s="11" t="s">
        <v>537</v>
      </c>
      <c r="B212" s="2" t="s">
        <v>712</v>
      </c>
      <c r="C212" s="2" t="s">
        <v>57</v>
      </c>
      <c r="D212" s="2" t="s">
        <v>713</v>
      </c>
      <c r="E212" s="2" t="s">
        <v>548</v>
      </c>
      <c r="F212" s="2" t="s">
        <v>707</v>
      </c>
      <c r="G212" s="2" t="s">
        <v>714</v>
      </c>
      <c r="H212" s="45">
        <v>240000</v>
      </c>
      <c r="I212" s="2" t="s">
        <v>715</v>
      </c>
      <c r="J212" s="2" t="s">
        <v>716</v>
      </c>
      <c r="K212" s="2" t="s">
        <v>717</v>
      </c>
      <c r="L212" s="2" t="s">
        <v>718</v>
      </c>
      <c r="N212" s="24"/>
      <c r="O212" s="24"/>
      <c r="P212" s="24"/>
      <c r="Q212" s="24"/>
    </row>
    <row r="213" spans="1:17" s="14" customFormat="1" ht="25.05" customHeight="1" x14ac:dyDescent="0.3">
      <c r="A213" s="74" t="s">
        <v>51</v>
      </c>
      <c r="B213" s="74"/>
      <c r="C213" s="74"/>
      <c r="D213" s="74"/>
      <c r="E213" s="74"/>
      <c r="F213" s="74"/>
      <c r="G213" s="74"/>
      <c r="H213" s="13">
        <f>SUM(H214:H214)</f>
        <v>96000</v>
      </c>
      <c r="I213" s="90"/>
      <c r="J213" s="90"/>
      <c r="K213" s="90"/>
      <c r="L213" s="90"/>
      <c r="N213" s="24"/>
      <c r="O213" s="24"/>
      <c r="P213" s="24"/>
      <c r="Q213" s="24"/>
    </row>
    <row r="214" spans="1:17" ht="81" x14ac:dyDescent="0.3">
      <c r="A214" s="11" t="s">
        <v>446</v>
      </c>
      <c r="B214" s="2" t="s">
        <v>719</v>
      </c>
      <c r="C214" s="2" t="s">
        <v>55</v>
      </c>
      <c r="D214" s="2" t="s">
        <v>720</v>
      </c>
      <c r="E214" s="2" t="s">
        <v>726</v>
      </c>
      <c r="F214" s="2" t="s">
        <v>721</v>
      </c>
      <c r="G214" s="2" t="s">
        <v>722</v>
      </c>
      <c r="H214" s="4">
        <v>96000</v>
      </c>
      <c r="I214" s="2" t="s">
        <v>723</v>
      </c>
      <c r="J214" s="2" t="s">
        <v>724</v>
      </c>
      <c r="K214" s="2" t="s">
        <v>727</v>
      </c>
      <c r="L214" s="2" t="s">
        <v>725</v>
      </c>
      <c r="N214" s="24"/>
      <c r="O214" s="24"/>
      <c r="P214" s="24"/>
      <c r="Q214" s="24"/>
    </row>
    <row r="215" spans="1:17" s="14" customFormat="1" ht="25.05" customHeight="1" x14ac:dyDescent="0.3">
      <c r="A215" s="74" t="s">
        <v>52</v>
      </c>
      <c r="B215" s="74"/>
      <c r="C215" s="74"/>
      <c r="D215" s="74"/>
      <c r="E215" s="74"/>
      <c r="F215" s="74"/>
      <c r="G215" s="74"/>
      <c r="H215" s="13">
        <f>SUM(H216:H216)</f>
        <v>0</v>
      </c>
      <c r="I215" s="90"/>
      <c r="J215" s="90"/>
      <c r="K215" s="90"/>
      <c r="L215" s="90"/>
      <c r="N215" s="24"/>
      <c r="O215" s="24"/>
      <c r="P215" s="24"/>
      <c r="Q215" s="24"/>
    </row>
    <row r="216" spans="1:17" ht="25.05" customHeight="1" x14ac:dyDescent="0.3">
      <c r="A216" s="11"/>
      <c r="B216" s="2" t="s">
        <v>16</v>
      </c>
      <c r="C216" s="2"/>
      <c r="D216" s="2"/>
      <c r="E216" s="2"/>
      <c r="F216" s="2"/>
      <c r="G216" s="2"/>
      <c r="H216" s="4"/>
      <c r="I216" s="2"/>
      <c r="J216" s="2"/>
      <c r="K216" s="2"/>
      <c r="L216" s="2"/>
      <c r="N216" s="24"/>
      <c r="O216" s="24"/>
      <c r="P216" s="24"/>
      <c r="Q216" s="24"/>
    </row>
    <row r="217" spans="1:17" s="14" customFormat="1" ht="25.05" customHeight="1" x14ac:dyDescent="0.3">
      <c r="A217" s="71" t="s">
        <v>49</v>
      </c>
      <c r="B217" s="72"/>
      <c r="C217" s="72"/>
      <c r="D217" s="72"/>
      <c r="E217" s="72"/>
      <c r="F217" s="72"/>
      <c r="G217" s="73"/>
      <c r="H217" s="13">
        <f>SUM(H218:H218)</f>
        <v>0</v>
      </c>
      <c r="I217" s="75"/>
      <c r="J217" s="76"/>
      <c r="K217" s="76"/>
      <c r="L217" s="77"/>
      <c r="N217" s="24"/>
      <c r="O217" s="24"/>
      <c r="P217" s="24"/>
      <c r="Q217" s="24"/>
    </row>
    <row r="218" spans="1:17" ht="25.05" customHeight="1" x14ac:dyDescent="0.3">
      <c r="A218" s="11"/>
      <c r="B218" s="2" t="s">
        <v>16</v>
      </c>
      <c r="C218" s="2"/>
      <c r="D218" s="2"/>
      <c r="E218" s="2"/>
      <c r="F218" s="2"/>
      <c r="G218" s="2"/>
      <c r="H218" s="4"/>
      <c r="I218" s="2"/>
      <c r="J218" s="2"/>
      <c r="K218" s="2"/>
      <c r="L218" s="2"/>
      <c r="N218" s="24"/>
      <c r="O218" s="24"/>
      <c r="P218" s="24"/>
      <c r="Q218" s="24"/>
    </row>
    <row r="219" spans="1:17" ht="25.05" customHeight="1" x14ac:dyDescent="0.3">
      <c r="A219" s="69" t="s">
        <v>54</v>
      </c>
      <c r="B219" s="69"/>
      <c r="C219" s="69"/>
      <c r="D219" s="69"/>
      <c r="E219" s="69"/>
      <c r="F219" s="69"/>
      <c r="G219" s="69"/>
      <c r="H219" s="8">
        <f>H220+H223</f>
        <v>457000</v>
      </c>
      <c r="I219" s="88"/>
      <c r="J219" s="88"/>
      <c r="K219" s="88"/>
      <c r="L219" s="88"/>
      <c r="N219" s="24"/>
      <c r="O219" s="24"/>
      <c r="P219" s="24"/>
      <c r="Q219" s="24"/>
    </row>
    <row r="220" spans="1:17" s="14" customFormat="1" ht="25.05" customHeight="1" x14ac:dyDescent="0.3">
      <c r="A220" s="71" t="s">
        <v>13</v>
      </c>
      <c r="B220" s="72"/>
      <c r="C220" s="72"/>
      <c r="D220" s="72"/>
      <c r="E220" s="72"/>
      <c r="F220" s="72"/>
      <c r="G220" s="73"/>
      <c r="H220" s="13">
        <f>SUM(H221)</f>
        <v>168000</v>
      </c>
      <c r="I220" s="75"/>
      <c r="J220" s="76"/>
      <c r="K220" s="76"/>
      <c r="L220" s="77"/>
      <c r="N220" s="24"/>
      <c r="O220" s="24"/>
      <c r="P220" s="24"/>
      <c r="Q220" s="24"/>
    </row>
    <row r="221" spans="1:17" ht="50.4" customHeight="1" x14ac:dyDescent="0.3">
      <c r="A221" s="68" t="s">
        <v>93</v>
      </c>
      <c r="B221" s="54" t="s">
        <v>275</v>
      </c>
      <c r="C221" s="37" t="s">
        <v>59</v>
      </c>
      <c r="D221" s="54" t="s">
        <v>276</v>
      </c>
      <c r="E221" s="54" t="s">
        <v>132</v>
      </c>
      <c r="F221" s="54" t="s">
        <v>277</v>
      </c>
      <c r="G221" s="54" t="s">
        <v>278</v>
      </c>
      <c r="H221" s="55">
        <v>168000</v>
      </c>
      <c r="I221" s="54" t="s">
        <v>133</v>
      </c>
      <c r="J221" s="54" t="s">
        <v>279</v>
      </c>
      <c r="K221" s="37" t="s">
        <v>134</v>
      </c>
      <c r="L221" s="54" t="s">
        <v>280</v>
      </c>
      <c r="N221" s="24"/>
      <c r="O221" s="24"/>
      <c r="P221" s="24"/>
      <c r="Q221" s="24"/>
    </row>
    <row r="222" spans="1:17" ht="88.2" customHeight="1" x14ac:dyDescent="0.3">
      <c r="A222" s="68"/>
      <c r="B222" s="54"/>
      <c r="C222" s="38" t="s">
        <v>55</v>
      </c>
      <c r="D222" s="54"/>
      <c r="E222" s="54"/>
      <c r="F222" s="54"/>
      <c r="G222" s="54"/>
      <c r="H222" s="55"/>
      <c r="I222" s="54"/>
      <c r="J222" s="54"/>
      <c r="K222" s="38" t="s">
        <v>135</v>
      </c>
      <c r="L222" s="54"/>
      <c r="N222" s="24"/>
      <c r="O222" s="24"/>
      <c r="P222" s="24"/>
      <c r="Q222" s="24"/>
    </row>
    <row r="223" spans="1:17" ht="25.05" customHeight="1" x14ac:dyDescent="0.3">
      <c r="A223" s="71" t="s">
        <v>17</v>
      </c>
      <c r="B223" s="72"/>
      <c r="C223" s="72"/>
      <c r="D223" s="72"/>
      <c r="E223" s="72"/>
      <c r="F223" s="72"/>
      <c r="G223" s="73"/>
      <c r="H223" s="13">
        <f>SUM(H224:H232)</f>
        <v>289000</v>
      </c>
      <c r="I223" s="75"/>
      <c r="J223" s="76"/>
      <c r="K223" s="76"/>
      <c r="L223" s="77"/>
      <c r="N223" s="24"/>
      <c r="O223" s="24"/>
      <c r="P223" s="24"/>
      <c r="Q223" s="24"/>
    </row>
    <row r="224" spans="1:17" ht="48.6" x14ac:dyDescent="0.3">
      <c r="A224" s="48" t="s">
        <v>136</v>
      </c>
      <c r="B224" s="51" t="s">
        <v>160</v>
      </c>
      <c r="C224" s="51" t="s">
        <v>55</v>
      </c>
      <c r="D224" s="9" t="s">
        <v>390</v>
      </c>
      <c r="E224" s="51" t="s">
        <v>153</v>
      </c>
      <c r="F224" s="51" t="s">
        <v>277</v>
      </c>
      <c r="G224" s="51" t="s">
        <v>161</v>
      </c>
      <c r="H224" s="12">
        <v>47500</v>
      </c>
      <c r="I224" s="51" t="s">
        <v>162</v>
      </c>
      <c r="J224" s="51" t="s">
        <v>163</v>
      </c>
      <c r="K224" s="9" t="s">
        <v>164</v>
      </c>
      <c r="L224" s="9"/>
      <c r="N224" s="24"/>
      <c r="O224" s="24"/>
      <c r="P224" s="24"/>
      <c r="Q224" s="24"/>
    </row>
    <row r="225" spans="1:17" ht="48.6" x14ac:dyDescent="0.3">
      <c r="A225" s="93"/>
      <c r="B225" s="52"/>
      <c r="C225" s="52"/>
      <c r="D225" s="9" t="s">
        <v>391</v>
      </c>
      <c r="E225" s="52"/>
      <c r="F225" s="52" t="s">
        <v>277</v>
      </c>
      <c r="G225" s="52" t="s">
        <v>161</v>
      </c>
      <c r="H225" s="12">
        <v>14000</v>
      </c>
      <c r="I225" s="52"/>
      <c r="J225" s="52"/>
      <c r="K225" s="9" t="s">
        <v>165</v>
      </c>
      <c r="L225" s="9"/>
      <c r="N225" s="24"/>
      <c r="O225" s="24"/>
      <c r="P225" s="24"/>
      <c r="Q225" s="24"/>
    </row>
    <row r="226" spans="1:17" ht="48.6" x14ac:dyDescent="0.3">
      <c r="A226" s="93"/>
      <c r="B226" s="52"/>
      <c r="C226" s="52"/>
      <c r="D226" s="9" t="s">
        <v>392</v>
      </c>
      <c r="E226" s="52"/>
      <c r="F226" s="52" t="s">
        <v>277</v>
      </c>
      <c r="G226" s="52" t="s">
        <v>161</v>
      </c>
      <c r="H226" s="12">
        <v>20000</v>
      </c>
      <c r="I226" s="52"/>
      <c r="J226" s="52"/>
      <c r="K226" s="9" t="s">
        <v>166</v>
      </c>
      <c r="L226" s="9"/>
      <c r="N226" s="24"/>
      <c r="O226" s="24"/>
      <c r="P226" s="24"/>
      <c r="Q226" s="24"/>
    </row>
    <row r="227" spans="1:17" ht="48.6" x14ac:dyDescent="0.3">
      <c r="A227" s="93"/>
      <c r="B227" s="52"/>
      <c r="C227" s="52"/>
      <c r="D227" s="9" t="s">
        <v>393</v>
      </c>
      <c r="E227" s="52"/>
      <c r="F227" s="52" t="s">
        <v>277</v>
      </c>
      <c r="G227" s="52" t="s">
        <v>161</v>
      </c>
      <c r="H227" s="12">
        <v>1500</v>
      </c>
      <c r="I227" s="52"/>
      <c r="J227" s="52"/>
      <c r="K227" s="9" t="s">
        <v>167</v>
      </c>
      <c r="L227" s="9"/>
      <c r="N227" s="24"/>
      <c r="O227" s="24"/>
      <c r="P227" s="24"/>
      <c r="Q227" s="24"/>
    </row>
    <row r="228" spans="1:17" ht="32.4" x14ac:dyDescent="0.3">
      <c r="A228" s="93"/>
      <c r="B228" s="52"/>
      <c r="C228" s="52"/>
      <c r="D228" s="9" t="s">
        <v>394</v>
      </c>
      <c r="E228" s="52"/>
      <c r="F228" s="52" t="s">
        <v>277</v>
      </c>
      <c r="G228" s="52" t="s">
        <v>161</v>
      </c>
      <c r="H228" s="12">
        <v>6000</v>
      </c>
      <c r="I228" s="52"/>
      <c r="J228" s="52"/>
      <c r="K228" s="9"/>
      <c r="L228" s="9"/>
      <c r="N228" s="24"/>
      <c r="O228" s="24"/>
      <c r="P228" s="24"/>
      <c r="Q228" s="24"/>
    </row>
    <row r="229" spans="1:17" ht="32.4" x14ac:dyDescent="0.3">
      <c r="A229" s="70"/>
      <c r="B229" s="53"/>
      <c r="C229" s="53"/>
      <c r="D229" s="9" t="s">
        <v>350</v>
      </c>
      <c r="E229" s="53"/>
      <c r="F229" s="53" t="s">
        <v>277</v>
      </c>
      <c r="G229" s="53" t="s">
        <v>161</v>
      </c>
      <c r="H229" s="12">
        <v>80000</v>
      </c>
      <c r="I229" s="53"/>
      <c r="J229" s="53"/>
      <c r="K229" s="9"/>
      <c r="L229" s="9"/>
      <c r="N229" s="24"/>
      <c r="O229" s="24"/>
      <c r="P229" s="24"/>
      <c r="Q229" s="24"/>
    </row>
    <row r="230" spans="1:17" ht="32.4" x14ac:dyDescent="0.3">
      <c r="A230" s="48" t="s">
        <v>136</v>
      </c>
      <c r="B230" s="51" t="s">
        <v>395</v>
      </c>
      <c r="C230" s="51" t="s">
        <v>55</v>
      </c>
      <c r="D230" s="9" t="s">
        <v>396</v>
      </c>
      <c r="E230" s="51" t="s">
        <v>153</v>
      </c>
      <c r="F230" s="51" t="s">
        <v>277</v>
      </c>
      <c r="G230" s="51" t="s">
        <v>397</v>
      </c>
      <c r="H230" s="12">
        <v>10000</v>
      </c>
      <c r="I230" s="51" t="s">
        <v>154</v>
      </c>
      <c r="J230" s="9" t="s">
        <v>398</v>
      </c>
      <c r="K230" s="9" t="s">
        <v>168</v>
      </c>
      <c r="L230" s="9" t="s">
        <v>399</v>
      </c>
      <c r="N230" s="24"/>
      <c r="O230" s="24"/>
      <c r="P230" s="24"/>
      <c r="Q230" s="24"/>
    </row>
    <row r="231" spans="1:17" ht="32.4" x14ac:dyDescent="0.3">
      <c r="A231" s="70"/>
      <c r="B231" s="53"/>
      <c r="C231" s="53"/>
      <c r="D231" s="9" t="s">
        <v>400</v>
      </c>
      <c r="E231" s="53"/>
      <c r="F231" s="53" t="s">
        <v>277</v>
      </c>
      <c r="G231" s="53" t="s">
        <v>397</v>
      </c>
      <c r="H231" s="12">
        <v>10000</v>
      </c>
      <c r="I231" s="53"/>
      <c r="J231" s="9" t="s">
        <v>401</v>
      </c>
      <c r="K231" s="9" t="s">
        <v>168</v>
      </c>
      <c r="L231" s="9" t="s">
        <v>399</v>
      </c>
      <c r="N231" s="24"/>
      <c r="O231" s="24"/>
      <c r="P231" s="24"/>
      <c r="Q231" s="24"/>
    </row>
    <row r="232" spans="1:17" ht="64.8" x14ac:dyDescent="0.3">
      <c r="A232" s="10" t="s">
        <v>136</v>
      </c>
      <c r="B232" s="9" t="s">
        <v>402</v>
      </c>
      <c r="C232" s="9" t="s">
        <v>55</v>
      </c>
      <c r="D232" s="9" t="s">
        <v>403</v>
      </c>
      <c r="E232" s="9" t="s">
        <v>153</v>
      </c>
      <c r="F232" s="2" t="s">
        <v>277</v>
      </c>
      <c r="G232" s="9" t="s">
        <v>397</v>
      </c>
      <c r="H232" s="12">
        <v>100000</v>
      </c>
      <c r="I232" s="9" t="s">
        <v>154</v>
      </c>
      <c r="J232" s="9" t="s">
        <v>404</v>
      </c>
      <c r="K232" s="9" t="s">
        <v>167</v>
      </c>
      <c r="L232" s="9" t="s">
        <v>399</v>
      </c>
      <c r="N232" s="24"/>
      <c r="O232" s="24"/>
      <c r="P232" s="24"/>
      <c r="Q232" s="24"/>
    </row>
    <row r="233" spans="1:17" ht="25.05" customHeight="1" x14ac:dyDescent="0.3">
      <c r="A233" s="69" t="s">
        <v>71</v>
      </c>
      <c r="B233" s="69"/>
      <c r="C233" s="69"/>
      <c r="D233" s="69"/>
      <c r="E233" s="69"/>
      <c r="F233" s="69"/>
      <c r="G233" s="69"/>
      <c r="H233" s="8">
        <f>H234</f>
        <v>0</v>
      </c>
      <c r="I233" s="88"/>
      <c r="J233" s="88"/>
      <c r="K233" s="88"/>
      <c r="L233" s="88"/>
      <c r="N233" s="24"/>
      <c r="O233" s="24"/>
      <c r="P233" s="24"/>
      <c r="Q233" s="24"/>
    </row>
    <row r="234" spans="1:17" ht="25.05" customHeight="1" x14ac:dyDescent="0.3">
      <c r="A234" s="11"/>
      <c r="B234" s="2" t="s">
        <v>173</v>
      </c>
      <c r="C234" s="2"/>
      <c r="D234" s="2"/>
      <c r="E234" s="2"/>
      <c r="F234" s="2"/>
      <c r="G234" s="2"/>
      <c r="H234" s="4"/>
      <c r="I234" s="17"/>
      <c r="J234" s="2"/>
      <c r="K234" s="2"/>
      <c r="L234" s="2"/>
      <c r="N234" s="24"/>
      <c r="O234" s="24"/>
      <c r="P234" s="24"/>
      <c r="Q234" s="24"/>
    </row>
    <row r="235" spans="1:17" ht="25.05" customHeight="1" x14ac:dyDescent="0.3">
      <c r="A235" s="69" t="s">
        <v>37</v>
      </c>
      <c r="B235" s="69"/>
      <c r="C235" s="69"/>
      <c r="D235" s="69"/>
      <c r="E235" s="69"/>
      <c r="F235" s="69"/>
      <c r="G235" s="69"/>
      <c r="H235" s="8">
        <f>H236+H239+H241+H243+H245+H247+H249+H251</f>
        <v>172820</v>
      </c>
      <c r="I235" s="88"/>
      <c r="J235" s="88"/>
      <c r="K235" s="88"/>
      <c r="L235" s="88"/>
      <c r="N235" s="24"/>
      <c r="O235" s="24"/>
      <c r="P235" s="24"/>
      <c r="Q235" s="24"/>
    </row>
    <row r="236" spans="1:17" s="14" customFormat="1" ht="25.05" customHeight="1" x14ac:dyDescent="0.3">
      <c r="A236" s="79" t="s">
        <v>40</v>
      </c>
      <c r="B236" s="80"/>
      <c r="C236" s="80"/>
      <c r="D236" s="80"/>
      <c r="E236" s="80"/>
      <c r="F236" s="80"/>
      <c r="G236" s="81"/>
      <c r="H236" s="16">
        <f>SUM(H237:H238)</f>
        <v>2520</v>
      </c>
      <c r="I236" s="82"/>
      <c r="J236" s="83"/>
      <c r="K236" s="83"/>
      <c r="L236" s="84"/>
      <c r="N236" s="24"/>
      <c r="O236" s="24"/>
      <c r="P236" s="24"/>
      <c r="Q236" s="24"/>
    </row>
    <row r="237" spans="1:17" ht="64.8" x14ac:dyDescent="0.3">
      <c r="A237" s="59" t="s">
        <v>413</v>
      </c>
      <c r="B237" s="31" t="s">
        <v>414</v>
      </c>
      <c r="C237" s="91" t="s">
        <v>415</v>
      </c>
      <c r="D237" s="31" t="s">
        <v>416</v>
      </c>
      <c r="E237" s="92" t="s">
        <v>417</v>
      </c>
      <c r="F237" s="35" t="s">
        <v>418</v>
      </c>
      <c r="G237" s="31" t="s">
        <v>419</v>
      </c>
      <c r="H237" s="28">
        <f>840*3</f>
        <v>2520</v>
      </c>
      <c r="I237" s="31" t="s">
        <v>420</v>
      </c>
      <c r="J237" s="31" t="s">
        <v>421</v>
      </c>
      <c r="K237" s="31" t="s">
        <v>422</v>
      </c>
      <c r="L237" s="31"/>
      <c r="N237" s="24"/>
      <c r="O237" s="24"/>
      <c r="P237" s="24"/>
      <c r="Q237" s="24"/>
    </row>
    <row r="238" spans="1:17" ht="64.8" x14ac:dyDescent="0.3">
      <c r="A238" s="60"/>
      <c r="B238" s="31" t="s">
        <v>423</v>
      </c>
      <c r="C238" s="91"/>
      <c r="D238" s="31" t="s">
        <v>424</v>
      </c>
      <c r="E238" s="92"/>
      <c r="F238" s="19"/>
      <c r="G238" s="19"/>
      <c r="H238" s="29">
        <v>0</v>
      </c>
      <c r="I238" s="31" t="s">
        <v>38</v>
      </c>
      <c r="J238" s="31" t="s">
        <v>425</v>
      </c>
      <c r="K238" s="31" t="s">
        <v>168</v>
      </c>
      <c r="L238" s="31" t="s">
        <v>426</v>
      </c>
      <c r="N238" s="24"/>
      <c r="O238" s="24"/>
      <c r="P238" s="24"/>
      <c r="Q238" s="24"/>
    </row>
    <row r="239" spans="1:17" s="14" customFormat="1" ht="25.05" customHeight="1" x14ac:dyDescent="0.3">
      <c r="A239" s="56" t="s">
        <v>41</v>
      </c>
      <c r="B239" s="57" t="s">
        <v>38</v>
      </c>
      <c r="C239" s="57"/>
      <c r="D239" s="57"/>
      <c r="E239" s="57"/>
      <c r="F239" s="57"/>
      <c r="G239" s="58"/>
      <c r="H239" s="16">
        <f>SUM(H240)</f>
        <v>0</v>
      </c>
      <c r="I239" s="65"/>
      <c r="J239" s="66"/>
      <c r="K239" s="66"/>
      <c r="L239" s="67"/>
      <c r="N239" s="24"/>
      <c r="O239" s="24"/>
      <c r="P239" s="24"/>
      <c r="Q239" s="24"/>
    </row>
    <row r="240" spans="1:17" ht="25.05" customHeight="1" x14ac:dyDescent="0.3">
      <c r="A240" s="10"/>
      <c r="B240" s="9" t="s">
        <v>16</v>
      </c>
      <c r="C240" s="9"/>
      <c r="D240" s="9"/>
      <c r="E240" s="9"/>
      <c r="F240" s="9"/>
      <c r="G240" s="9"/>
      <c r="H240" s="12"/>
      <c r="I240" s="9"/>
      <c r="J240" s="9"/>
      <c r="K240" s="9"/>
      <c r="L240" s="9"/>
      <c r="N240" s="24"/>
      <c r="O240" s="24"/>
      <c r="P240" s="24"/>
      <c r="Q240" s="24"/>
    </row>
    <row r="241" spans="1:17" s="14" customFormat="1" ht="25.05" customHeight="1" x14ac:dyDescent="0.3">
      <c r="A241" s="56" t="s">
        <v>42</v>
      </c>
      <c r="B241" s="57" t="s">
        <v>38</v>
      </c>
      <c r="C241" s="57"/>
      <c r="D241" s="57"/>
      <c r="E241" s="57"/>
      <c r="F241" s="57"/>
      <c r="G241" s="58"/>
      <c r="H241" s="16">
        <f>SUM(H242)</f>
        <v>0</v>
      </c>
      <c r="I241" s="65"/>
      <c r="J241" s="66"/>
      <c r="K241" s="66"/>
      <c r="L241" s="67"/>
      <c r="N241" s="24"/>
      <c r="O241" s="24"/>
      <c r="P241" s="24"/>
      <c r="Q241" s="24"/>
    </row>
    <row r="242" spans="1:17" ht="25.05" customHeight="1" x14ac:dyDescent="0.3">
      <c r="A242" s="10"/>
      <c r="B242" s="9" t="s">
        <v>16</v>
      </c>
      <c r="C242" s="9"/>
      <c r="D242" s="9"/>
      <c r="E242" s="9"/>
      <c r="F242" s="9"/>
      <c r="G242" s="9"/>
      <c r="H242" s="12"/>
      <c r="I242" s="9"/>
      <c r="J242" s="9"/>
      <c r="K242" s="9"/>
      <c r="L242" s="9"/>
      <c r="N242" s="24"/>
      <c r="O242" s="24"/>
      <c r="P242" s="24"/>
      <c r="Q242" s="24"/>
    </row>
    <row r="243" spans="1:17" s="14" customFormat="1" ht="25.05" customHeight="1" x14ac:dyDescent="0.3">
      <c r="A243" s="56" t="s">
        <v>39</v>
      </c>
      <c r="B243" s="57"/>
      <c r="C243" s="57"/>
      <c r="D243" s="57"/>
      <c r="E243" s="57"/>
      <c r="F243" s="57"/>
      <c r="G243" s="58"/>
      <c r="H243" s="16">
        <f>SUM(H244:H244)</f>
        <v>0</v>
      </c>
      <c r="I243" s="85"/>
      <c r="J243" s="86"/>
      <c r="K243" s="86"/>
      <c r="L243" s="87"/>
      <c r="N243" s="24"/>
      <c r="O243" s="24"/>
      <c r="P243" s="24"/>
      <c r="Q243" s="24"/>
    </row>
    <row r="244" spans="1:17" ht="25.05" customHeight="1" x14ac:dyDescent="0.3">
      <c r="A244" s="31"/>
      <c r="B244" s="9" t="s">
        <v>16</v>
      </c>
      <c r="C244" s="31"/>
      <c r="D244" s="31"/>
      <c r="E244" s="31"/>
      <c r="F244" s="31"/>
      <c r="G244" s="31"/>
      <c r="H244" s="36"/>
      <c r="I244" s="31"/>
      <c r="J244" s="31"/>
      <c r="K244" s="30"/>
      <c r="L244" s="31"/>
      <c r="N244" s="24"/>
      <c r="O244" s="24"/>
      <c r="P244" s="24"/>
      <c r="Q244" s="24"/>
    </row>
    <row r="245" spans="1:17" s="14" customFormat="1" ht="25.05" customHeight="1" x14ac:dyDescent="0.3">
      <c r="A245" s="56" t="s">
        <v>43</v>
      </c>
      <c r="B245" s="57"/>
      <c r="C245" s="57"/>
      <c r="D245" s="57"/>
      <c r="E245" s="57"/>
      <c r="F245" s="57"/>
      <c r="G245" s="58"/>
      <c r="H245" s="16">
        <f>SUM(H246)</f>
        <v>0</v>
      </c>
      <c r="I245" s="85"/>
      <c r="J245" s="86"/>
      <c r="K245" s="86"/>
      <c r="L245" s="87"/>
      <c r="N245" s="24"/>
      <c r="O245" s="24"/>
      <c r="P245" s="24"/>
      <c r="Q245" s="24"/>
    </row>
    <row r="246" spans="1:17" ht="25.05" customHeight="1" x14ac:dyDescent="0.3">
      <c r="A246" s="10"/>
      <c r="B246" s="9" t="s">
        <v>16</v>
      </c>
      <c r="C246" s="9"/>
      <c r="D246" s="9"/>
      <c r="E246" s="9"/>
      <c r="F246" s="9"/>
      <c r="G246" s="9"/>
      <c r="H246" s="12"/>
      <c r="I246" s="9"/>
      <c r="J246" s="9"/>
      <c r="K246" s="9"/>
      <c r="L246" s="9"/>
      <c r="N246" s="24"/>
      <c r="O246" s="24"/>
      <c r="P246" s="24"/>
      <c r="Q246" s="24"/>
    </row>
    <row r="247" spans="1:17" s="14" customFormat="1" ht="25.05" customHeight="1" x14ac:dyDescent="0.3">
      <c r="A247" s="56" t="s">
        <v>44</v>
      </c>
      <c r="B247" s="57" t="s">
        <v>38</v>
      </c>
      <c r="C247" s="57"/>
      <c r="D247" s="57"/>
      <c r="E247" s="57"/>
      <c r="F247" s="57"/>
      <c r="G247" s="58"/>
      <c r="H247" s="16">
        <f>SUM(H248)</f>
        <v>0</v>
      </c>
      <c r="I247" s="65"/>
      <c r="J247" s="66"/>
      <c r="K247" s="66"/>
      <c r="L247" s="67"/>
      <c r="N247" s="24"/>
      <c r="O247" s="24"/>
      <c r="P247" s="24"/>
      <c r="Q247" s="24"/>
    </row>
    <row r="248" spans="1:17" ht="25.05" customHeight="1" x14ac:dyDescent="0.3">
      <c r="A248" s="10"/>
      <c r="B248" s="9" t="s">
        <v>16</v>
      </c>
      <c r="C248" s="9"/>
      <c r="D248" s="9"/>
      <c r="E248" s="9"/>
      <c r="F248" s="9"/>
      <c r="G248" s="9"/>
      <c r="H248" s="12"/>
      <c r="I248" s="9"/>
      <c r="J248" s="9"/>
      <c r="K248" s="9"/>
      <c r="L248" s="9"/>
      <c r="N248" s="24"/>
      <c r="O248" s="24"/>
      <c r="P248" s="24"/>
      <c r="Q248" s="24"/>
    </row>
    <row r="249" spans="1:17" s="14" customFormat="1" ht="25.05" customHeight="1" x14ac:dyDescent="0.3">
      <c r="A249" s="56" t="s">
        <v>45</v>
      </c>
      <c r="B249" s="57" t="s">
        <v>38</v>
      </c>
      <c r="C249" s="57"/>
      <c r="D249" s="57"/>
      <c r="E249" s="57"/>
      <c r="F249" s="57"/>
      <c r="G249" s="58"/>
      <c r="H249" s="16">
        <f>SUM(H250)</f>
        <v>0</v>
      </c>
      <c r="I249" s="65"/>
      <c r="J249" s="66"/>
      <c r="K249" s="66"/>
      <c r="L249" s="67"/>
      <c r="N249" s="24"/>
      <c r="O249" s="24"/>
      <c r="P249" s="24"/>
      <c r="Q249" s="24"/>
    </row>
    <row r="250" spans="1:17" ht="25.05" customHeight="1" x14ac:dyDescent="0.3">
      <c r="A250" s="10"/>
      <c r="B250" s="9" t="s">
        <v>16</v>
      </c>
      <c r="C250" s="9"/>
      <c r="D250" s="9"/>
      <c r="E250" s="9"/>
      <c r="F250" s="9"/>
      <c r="G250" s="9"/>
      <c r="H250" s="12"/>
      <c r="I250" s="9"/>
      <c r="J250" s="9"/>
      <c r="K250" s="9"/>
      <c r="L250" s="9"/>
      <c r="N250" s="24"/>
      <c r="O250" s="24"/>
      <c r="P250" s="24"/>
      <c r="Q250" s="24"/>
    </row>
    <row r="251" spans="1:17" s="14" customFormat="1" ht="25.05" customHeight="1" x14ac:dyDescent="0.3">
      <c r="A251" s="79" t="s">
        <v>46</v>
      </c>
      <c r="B251" s="80" t="s">
        <v>38</v>
      </c>
      <c r="C251" s="80"/>
      <c r="D251" s="80"/>
      <c r="E251" s="80"/>
      <c r="F251" s="80"/>
      <c r="G251" s="81"/>
      <c r="H251" s="16">
        <f>SUM(H252:H256)</f>
        <v>170300</v>
      </c>
      <c r="I251" s="82"/>
      <c r="J251" s="83"/>
      <c r="K251" s="83"/>
      <c r="L251" s="84"/>
      <c r="N251" s="24"/>
      <c r="O251" s="24"/>
      <c r="P251" s="24"/>
      <c r="Q251" s="24"/>
    </row>
    <row r="252" spans="1:17" s="14" customFormat="1" ht="48.6" x14ac:dyDescent="0.3">
      <c r="A252" s="59" t="s">
        <v>427</v>
      </c>
      <c r="B252" s="62" t="s">
        <v>428</v>
      </c>
      <c r="C252" s="62" t="s">
        <v>55</v>
      </c>
      <c r="D252" s="32" t="s">
        <v>429</v>
      </c>
      <c r="E252" s="62" t="s">
        <v>153</v>
      </c>
      <c r="F252" s="62" t="s">
        <v>430</v>
      </c>
      <c r="G252" s="62" t="s">
        <v>431</v>
      </c>
      <c r="H252" s="29">
        <v>40000</v>
      </c>
      <c r="I252" s="62" t="s">
        <v>162</v>
      </c>
      <c r="J252" s="62" t="s">
        <v>432</v>
      </c>
      <c r="K252" s="35" t="s">
        <v>164</v>
      </c>
      <c r="L252" s="33"/>
      <c r="N252" s="24"/>
      <c r="O252" s="24"/>
      <c r="P252" s="24"/>
      <c r="Q252" s="24"/>
    </row>
    <row r="253" spans="1:17" s="14" customFormat="1" ht="48.6" x14ac:dyDescent="0.3">
      <c r="A253" s="60"/>
      <c r="B253" s="63"/>
      <c r="C253" s="63"/>
      <c r="D253" s="32" t="s">
        <v>433</v>
      </c>
      <c r="E253" s="63"/>
      <c r="F253" s="63"/>
      <c r="G253" s="63"/>
      <c r="H253" s="29">
        <v>12000</v>
      </c>
      <c r="I253" s="63"/>
      <c r="J253" s="63"/>
      <c r="K253" s="35" t="s">
        <v>165</v>
      </c>
      <c r="L253" s="33"/>
      <c r="N253" s="24"/>
      <c r="O253" s="24"/>
      <c r="P253" s="24"/>
      <c r="Q253" s="24"/>
    </row>
    <row r="254" spans="1:17" s="14" customFormat="1" ht="48.6" x14ac:dyDescent="0.3">
      <c r="A254" s="60"/>
      <c r="B254" s="63"/>
      <c r="C254" s="63"/>
      <c r="D254" s="32" t="s">
        <v>434</v>
      </c>
      <c r="E254" s="63"/>
      <c r="F254" s="63"/>
      <c r="G254" s="63"/>
      <c r="H254" s="29">
        <v>1500</v>
      </c>
      <c r="I254" s="63"/>
      <c r="J254" s="63"/>
      <c r="K254" s="35" t="s">
        <v>167</v>
      </c>
      <c r="L254" s="33"/>
      <c r="N254" s="24"/>
      <c r="O254" s="24"/>
      <c r="P254" s="24"/>
      <c r="Q254" s="24"/>
    </row>
    <row r="255" spans="1:17" s="14" customFormat="1" ht="48.6" x14ac:dyDescent="0.3">
      <c r="A255" s="60"/>
      <c r="B255" s="63"/>
      <c r="C255" s="63"/>
      <c r="D255" s="32" t="s">
        <v>435</v>
      </c>
      <c r="E255" s="63"/>
      <c r="F255" s="63"/>
      <c r="G255" s="63"/>
      <c r="H255" s="29">
        <v>16800</v>
      </c>
      <c r="I255" s="63"/>
      <c r="J255" s="63"/>
      <c r="K255" s="35" t="s">
        <v>166</v>
      </c>
      <c r="L255" s="33"/>
      <c r="N255" s="24"/>
      <c r="O255" s="24"/>
      <c r="P255" s="24"/>
      <c r="Q255" s="24"/>
    </row>
    <row r="256" spans="1:17" ht="32.4" x14ac:dyDescent="0.3">
      <c r="A256" s="61"/>
      <c r="B256" s="64"/>
      <c r="C256" s="64"/>
      <c r="D256" s="32" t="s">
        <v>436</v>
      </c>
      <c r="E256" s="64"/>
      <c r="F256" s="64"/>
      <c r="G256" s="64"/>
      <c r="H256" s="29">
        <v>100000</v>
      </c>
      <c r="I256" s="64"/>
      <c r="J256" s="64"/>
      <c r="K256" s="35"/>
      <c r="L256" s="32" t="s">
        <v>436</v>
      </c>
      <c r="N256" s="24"/>
      <c r="O256" s="24"/>
      <c r="P256" s="24"/>
      <c r="Q256" s="24"/>
    </row>
    <row r="257" spans="1:17" x14ac:dyDescent="0.3">
      <c r="A257" s="1" t="s">
        <v>22</v>
      </c>
      <c r="H257" s="3"/>
      <c r="N257" s="24"/>
      <c r="O257" s="24"/>
      <c r="P257" s="24"/>
      <c r="Q257" s="24"/>
    </row>
    <row r="258" spans="1:17" x14ac:dyDescent="0.3">
      <c r="A258" s="7" t="s">
        <v>23</v>
      </c>
      <c r="B258" s="78" t="s">
        <v>30</v>
      </c>
      <c r="C258" s="78"/>
      <c r="D258" s="78"/>
      <c r="E258" s="78"/>
      <c r="F258" s="78"/>
      <c r="G258" s="78"/>
      <c r="H258" s="78"/>
      <c r="I258" s="78"/>
      <c r="J258" s="78"/>
      <c r="K258" s="78"/>
      <c r="L258" s="78"/>
      <c r="N258" s="24"/>
      <c r="O258" s="24"/>
      <c r="P258" s="24"/>
      <c r="Q258" s="24"/>
    </row>
    <row r="259" spans="1:17" x14ac:dyDescent="0.3">
      <c r="A259" s="7" t="s">
        <v>24</v>
      </c>
      <c r="B259" s="78" t="s">
        <v>31</v>
      </c>
      <c r="C259" s="78"/>
      <c r="D259" s="78"/>
      <c r="E259" s="78"/>
      <c r="F259" s="78"/>
      <c r="G259" s="78"/>
      <c r="H259" s="78"/>
      <c r="I259" s="78"/>
      <c r="J259" s="78"/>
      <c r="K259" s="78"/>
      <c r="L259" s="78"/>
      <c r="N259" s="24"/>
      <c r="O259" s="24"/>
      <c r="P259" s="24"/>
      <c r="Q259" s="24"/>
    </row>
    <row r="260" spans="1:17" ht="34.049999999999997" customHeight="1" x14ac:dyDescent="0.3">
      <c r="A260" s="7" t="s">
        <v>25</v>
      </c>
      <c r="B260" s="78" t="s">
        <v>32</v>
      </c>
      <c r="C260" s="78"/>
      <c r="D260" s="78"/>
      <c r="E260" s="78"/>
      <c r="F260" s="78"/>
      <c r="G260" s="78"/>
      <c r="H260" s="78"/>
      <c r="I260" s="78"/>
      <c r="J260" s="78"/>
      <c r="K260" s="78"/>
      <c r="L260" s="78"/>
      <c r="N260" s="24"/>
      <c r="O260" s="24"/>
      <c r="P260" s="24"/>
      <c r="Q260" s="24"/>
    </row>
    <row r="261" spans="1:17" x14ac:dyDescent="0.3">
      <c r="A261" s="7" t="s">
        <v>26</v>
      </c>
      <c r="B261" s="78" t="s">
        <v>33</v>
      </c>
      <c r="C261" s="78"/>
      <c r="D261" s="78"/>
      <c r="E261" s="78"/>
      <c r="F261" s="78"/>
      <c r="G261" s="78"/>
      <c r="H261" s="78"/>
      <c r="I261" s="78"/>
      <c r="J261" s="78"/>
      <c r="K261" s="78"/>
      <c r="L261" s="78"/>
      <c r="N261" s="24"/>
      <c r="O261" s="24"/>
      <c r="P261" s="24"/>
      <c r="Q261" s="24"/>
    </row>
    <row r="262" spans="1:17" x14ac:dyDescent="0.3">
      <c r="A262" s="7" t="s">
        <v>27</v>
      </c>
      <c r="B262" s="78" t="s">
        <v>34</v>
      </c>
      <c r="C262" s="78"/>
      <c r="D262" s="78"/>
      <c r="E262" s="78"/>
      <c r="F262" s="78"/>
      <c r="G262" s="78"/>
      <c r="H262" s="78"/>
      <c r="I262" s="78"/>
      <c r="J262" s="78"/>
      <c r="K262" s="78"/>
      <c r="L262" s="78"/>
      <c r="N262" s="24"/>
      <c r="O262" s="24"/>
      <c r="P262" s="24"/>
      <c r="Q262" s="24"/>
    </row>
    <row r="263" spans="1:17" ht="34.049999999999997" customHeight="1" x14ac:dyDescent="0.3">
      <c r="A263" s="7" t="s">
        <v>28</v>
      </c>
      <c r="B263" s="78" t="s">
        <v>35</v>
      </c>
      <c r="C263" s="78"/>
      <c r="D263" s="78"/>
      <c r="E263" s="78"/>
      <c r="F263" s="78"/>
      <c r="G263" s="78"/>
      <c r="H263" s="78"/>
      <c r="I263" s="78"/>
      <c r="J263" s="78"/>
      <c r="K263" s="78"/>
      <c r="L263" s="78"/>
      <c r="N263" s="24"/>
      <c r="O263" s="24"/>
      <c r="P263" s="24"/>
      <c r="Q263" s="24"/>
    </row>
    <row r="264" spans="1:17" x14ac:dyDescent="0.3">
      <c r="A264" s="7" t="s">
        <v>29</v>
      </c>
      <c r="B264" s="78" t="s">
        <v>36</v>
      </c>
      <c r="C264" s="78"/>
      <c r="D264" s="78"/>
      <c r="E264" s="78"/>
      <c r="F264" s="78"/>
      <c r="G264" s="78"/>
      <c r="H264" s="78"/>
      <c r="I264" s="78"/>
      <c r="J264" s="78"/>
      <c r="K264" s="78"/>
      <c r="L264" s="78"/>
      <c r="N264" s="24"/>
      <c r="O264" s="24"/>
      <c r="P264" s="24"/>
      <c r="Q264" s="24"/>
    </row>
    <row r="265" spans="1:17" x14ac:dyDescent="0.3">
      <c r="H265" s="3"/>
      <c r="N265" s="24"/>
      <c r="O265" s="24"/>
      <c r="P265" s="24"/>
      <c r="Q265" s="24"/>
    </row>
    <row r="266" spans="1:17" x14ac:dyDescent="0.3">
      <c r="H266" s="3"/>
      <c r="N266" s="24"/>
      <c r="O266" s="24"/>
      <c r="P266" s="24"/>
      <c r="Q266" s="24"/>
    </row>
    <row r="267" spans="1:17" x14ac:dyDescent="0.3">
      <c r="H267" s="3"/>
      <c r="N267" s="24"/>
      <c r="O267" s="24"/>
      <c r="P267" s="24"/>
      <c r="Q267" s="24"/>
    </row>
    <row r="268" spans="1:17" x14ac:dyDescent="0.3">
      <c r="H268" s="3"/>
      <c r="N268" s="24"/>
      <c r="O268" s="24"/>
      <c r="P268" s="24"/>
      <c r="Q268" s="24"/>
    </row>
    <row r="269" spans="1:17" x14ac:dyDescent="0.3">
      <c r="H269" s="3"/>
      <c r="N269" s="24"/>
      <c r="O269" s="24"/>
      <c r="P269" s="24"/>
      <c r="Q269" s="24"/>
    </row>
    <row r="270" spans="1:17" x14ac:dyDescent="0.3">
      <c r="H270" s="3"/>
      <c r="N270" s="24"/>
      <c r="O270" s="24"/>
      <c r="P270" s="24"/>
      <c r="Q270" s="24"/>
    </row>
    <row r="271" spans="1:17" x14ac:dyDescent="0.3">
      <c r="H271" s="3"/>
      <c r="N271" s="24"/>
      <c r="O271" s="24"/>
      <c r="P271" s="24"/>
      <c r="Q271" s="24"/>
    </row>
    <row r="272" spans="1:17" x14ac:dyDescent="0.3">
      <c r="H272" s="3"/>
      <c r="N272" s="24"/>
      <c r="O272" s="24"/>
      <c r="P272" s="24"/>
      <c r="Q272" s="24"/>
    </row>
    <row r="273" spans="8:17" x14ac:dyDescent="0.3">
      <c r="H273" s="3"/>
      <c r="N273" s="24"/>
      <c r="O273" s="24"/>
      <c r="P273" s="24"/>
      <c r="Q273" s="24"/>
    </row>
    <row r="274" spans="8:17" x14ac:dyDescent="0.3">
      <c r="H274" s="3"/>
      <c r="N274" s="24"/>
      <c r="O274" s="24"/>
      <c r="P274" s="24"/>
      <c r="Q274" s="24"/>
    </row>
    <row r="275" spans="8:17" x14ac:dyDescent="0.3">
      <c r="H275" s="3"/>
      <c r="N275" s="24"/>
      <c r="O275" s="24"/>
      <c r="P275" s="24"/>
      <c r="Q275" s="24"/>
    </row>
    <row r="276" spans="8:17" x14ac:dyDescent="0.3">
      <c r="H276" s="3"/>
      <c r="N276" s="24"/>
      <c r="O276" s="24"/>
      <c r="P276" s="24"/>
      <c r="Q276" s="24"/>
    </row>
    <row r="277" spans="8:17" x14ac:dyDescent="0.3">
      <c r="H277" s="3"/>
      <c r="N277" s="24"/>
      <c r="O277" s="24"/>
      <c r="P277" s="24"/>
      <c r="Q277" s="24"/>
    </row>
    <row r="278" spans="8:17" x14ac:dyDescent="0.3">
      <c r="H278" s="3"/>
      <c r="N278" s="24"/>
      <c r="O278" s="24"/>
      <c r="P278" s="24"/>
      <c r="Q278" s="24"/>
    </row>
    <row r="279" spans="8:17" x14ac:dyDescent="0.3">
      <c r="H279" s="3"/>
      <c r="N279" s="24"/>
      <c r="O279" s="24"/>
      <c r="P279" s="24"/>
      <c r="Q279" s="24"/>
    </row>
    <row r="280" spans="8:17" x14ac:dyDescent="0.3">
      <c r="H280" s="3"/>
      <c r="N280" s="24"/>
      <c r="O280" s="24"/>
      <c r="P280" s="24"/>
      <c r="Q280" s="24"/>
    </row>
    <row r="281" spans="8:17" x14ac:dyDescent="0.3">
      <c r="H281" s="3"/>
      <c r="N281" s="24"/>
      <c r="O281" s="24"/>
      <c r="P281" s="24"/>
      <c r="Q281" s="24"/>
    </row>
    <row r="282" spans="8:17" x14ac:dyDescent="0.3">
      <c r="H282" s="3"/>
      <c r="N282" s="24"/>
      <c r="O282" s="24"/>
      <c r="P282" s="24"/>
      <c r="Q282" s="24"/>
    </row>
    <row r="283" spans="8:17" x14ac:dyDescent="0.3">
      <c r="H283" s="3"/>
      <c r="N283" s="24"/>
      <c r="O283" s="24"/>
      <c r="P283" s="24"/>
      <c r="Q283" s="24"/>
    </row>
    <row r="284" spans="8:17" x14ac:dyDescent="0.3">
      <c r="H284" s="3"/>
      <c r="N284" s="24"/>
      <c r="O284" s="24"/>
      <c r="P284" s="24"/>
      <c r="Q284" s="24"/>
    </row>
    <row r="285" spans="8:17" x14ac:dyDescent="0.3">
      <c r="H285" s="3"/>
      <c r="N285" s="24"/>
      <c r="O285" s="24"/>
      <c r="P285" s="24"/>
      <c r="Q285" s="24"/>
    </row>
    <row r="286" spans="8:17" x14ac:dyDescent="0.3">
      <c r="H286" s="3"/>
      <c r="N286" s="24"/>
      <c r="O286" s="24"/>
      <c r="P286" s="24"/>
      <c r="Q286" s="24"/>
    </row>
    <row r="287" spans="8:17" x14ac:dyDescent="0.3">
      <c r="H287" s="3"/>
      <c r="N287" s="24"/>
      <c r="O287" s="24"/>
      <c r="P287" s="24"/>
      <c r="Q287" s="24"/>
    </row>
    <row r="288" spans="8:17" x14ac:dyDescent="0.3">
      <c r="H288" s="3"/>
      <c r="N288" s="24"/>
      <c r="O288" s="24"/>
      <c r="P288" s="24"/>
      <c r="Q288" s="24"/>
    </row>
    <row r="289" spans="8:17" x14ac:dyDescent="0.3">
      <c r="H289" s="3"/>
      <c r="N289" s="24"/>
      <c r="O289" s="24"/>
      <c r="P289" s="24"/>
      <c r="Q289" s="24"/>
    </row>
    <row r="290" spans="8:17" x14ac:dyDescent="0.3">
      <c r="H290" s="3"/>
      <c r="N290" s="24"/>
      <c r="O290" s="24"/>
      <c r="P290" s="24"/>
      <c r="Q290" s="24"/>
    </row>
    <row r="291" spans="8:17" x14ac:dyDescent="0.3">
      <c r="H291" s="3"/>
      <c r="N291" s="24"/>
      <c r="O291" s="24"/>
      <c r="P291" s="24"/>
      <c r="Q291" s="24"/>
    </row>
    <row r="292" spans="8:17" x14ac:dyDescent="0.3">
      <c r="H292" s="3"/>
      <c r="N292" s="24"/>
      <c r="O292" s="24"/>
      <c r="P292" s="24"/>
      <c r="Q292" s="24"/>
    </row>
    <row r="293" spans="8:17" x14ac:dyDescent="0.3">
      <c r="H293" s="3"/>
      <c r="N293" s="24"/>
      <c r="O293" s="24"/>
      <c r="P293" s="24"/>
      <c r="Q293" s="24"/>
    </row>
    <row r="294" spans="8:17" x14ac:dyDescent="0.3">
      <c r="H294" s="3"/>
      <c r="N294" s="24"/>
      <c r="O294" s="24"/>
      <c r="P294" s="24"/>
      <c r="Q294" s="24"/>
    </row>
    <row r="295" spans="8:17" x14ac:dyDescent="0.3">
      <c r="H295" s="3"/>
      <c r="N295" s="24"/>
      <c r="O295" s="24"/>
      <c r="P295" s="24"/>
      <c r="Q295" s="24"/>
    </row>
    <row r="296" spans="8:17" x14ac:dyDescent="0.3">
      <c r="H296" s="3"/>
      <c r="N296" s="24"/>
      <c r="O296" s="24"/>
      <c r="P296" s="24"/>
      <c r="Q296" s="24"/>
    </row>
    <row r="297" spans="8:17" x14ac:dyDescent="0.3">
      <c r="H297" s="3"/>
      <c r="N297" s="24"/>
      <c r="O297" s="24"/>
      <c r="P297" s="24"/>
      <c r="Q297" s="24"/>
    </row>
    <row r="298" spans="8:17" x14ac:dyDescent="0.3">
      <c r="H298" s="3"/>
      <c r="N298" s="24"/>
      <c r="O298" s="24"/>
      <c r="P298" s="24"/>
      <c r="Q298" s="24"/>
    </row>
    <row r="299" spans="8:17" x14ac:dyDescent="0.3">
      <c r="H299" s="3"/>
      <c r="N299" s="24"/>
      <c r="O299" s="24"/>
      <c r="P299" s="24"/>
      <c r="Q299" s="24"/>
    </row>
    <row r="300" spans="8:17" x14ac:dyDescent="0.3">
      <c r="H300" s="3"/>
      <c r="N300" s="24"/>
      <c r="O300" s="24"/>
      <c r="P300" s="24"/>
      <c r="Q300" s="24"/>
    </row>
    <row r="301" spans="8:17" x14ac:dyDescent="0.3">
      <c r="H301" s="3"/>
      <c r="N301" s="24"/>
      <c r="O301" s="24"/>
      <c r="P301" s="24"/>
      <c r="Q301" s="24"/>
    </row>
    <row r="302" spans="8:17" x14ac:dyDescent="0.3">
      <c r="H302" s="3"/>
      <c r="N302" s="24"/>
      <c r="O302" s="24"/>
      <c r="P302" s="24"/>
      <c r="Q302" s="24"/>
    </row>
    <row r="303" spans="8:17" x14ac:dyDescent="0.3">
      <c r="H303" s="3"/>
      <c r="N303" s="24"/>
      <c r="O303" s="24"/>
      <c r="P303" s="24"/>
      <c r="Q303" s="24"/>
    </row>
    <row r="304" spans="8:17" x14ac:dyDescent="0.3">
      <c r="H304" s="3"/>
      <c r="N304" s="24"/>
      <c r="O304" s="24"/>
      <c r="P304" s="24"/>
      <c r="Q304" s="24"/>
    </row>
    <row r="305" spans="8:17" x14ac:dyDescent="0.3">
      <c r="H305" s="3"/>
      <c r="N305" s="24"/>
      <c r="O305" s="24"/>
      <c r="P305" s="24"/>
      <c r="Q305" s="24"/>
    </row>
    <row r="306" spans="8:17" x14ac:dyDescent="0.3">
      <c r="H306" s="3"/>
      <c r="N306" s="24"/>
      <c r="O306" s="24"/>
      <c r="P306" s="24"/>
      <c r="Q306" s="24"/>
    </row>
    <row r="307" spans="8:17" x14ac:dyDescent="0.3">
      <c r="H307" s="3"/>
      <c r="N307" s="24"/>
      <c r="O307" s="24"/>
      <c r="P307" s="24"/>
      <c r="Q307" s="24"/>
    </row>
    <row r="308" spans="8:17" x14ac:dyDescent="0.3">
      <c r="H308" s="3"/>
      <c r="N308" s="24"/>
      <c r="O308" s="24"/>
      <c r="P308" s="24"/>
      <c r="Q308" s="24"/>
    </row>
    <row r="309" spans="8:17" x14ac:dyDescent="0.3">
      <c r="H309" s="3"/>
      <c r="N309" s="24"/>
      <c r="O309" s="24"/>
      <c r="P309" s="24"/>
      <c r="Q309" s="24"/>
    </row>
    <row r="310" spans="8:17" x14ac:dyDescent="0.3">
      <c r="H310" s="3"/>
      <c r="N310" s="24"/>
      <c r="O310" s="24"/>
      <c r="P310" s="24"/>
      <c r="Q310" s="24"/>
    </row>
    <row r="311" spans="8:17" x14ac:dyDescent="0.3">
      <c r="H311" s="3"/>
      <c r="N311" s="24"/>
      <c r="O311" s="24"/>
      <c r="P311" s="24"/>
      <c r="Q311" s="24"/>
    </row>
    <row r="312" spans="8:17" x14ac:dyDescent="0.3">
      <c r="H312" s="3"/>
      <c r="N312" s="24"/>
      <c r="O312" s="24"/>
      <c r="P312" s="24"/>
      <c r="Q312" s="24"/>
    </row>
    <row r="313" spans="8:17" x14ac:dyDescent="0.3">
      <c r="H313" s="3"/>
      <c r="N313" s="24"/>
      <c r="O313" s="24"/>
      <c r="P313" s="24"/>
      <c r="Q313" s="24"/>
    </row>
    <row r="314" spans="8:17" x14ac:dyDescent="0.3">
      <c r="H314" s="3"/>
      <c r="N314" s="24"/>
      <c r="O314" s="24"/>
      <c r="P314" s="24"/>
      <c r="Q314" s="24"/>
    </row>
    <row r="315" spans="8:17" x14ac:dyDescent="0.3">
      <c r="H315" s="3"/>
      <c r="N315" s="24"/>
      <c r="O315" s="24"/>
      <c r="P315" s="24"/>
      <c r="Q315" s="24"/>
    </row>
    <row r="316" spans="8:17" x14ac:dyDescent="0.3">
      <c r="H316" s="3"/>
      <c r="N316" s="24"/>
      <c r="O316" s="24"/>
      <c r="P316" s="24"/>
      <c r="Q316" s="24"/>
    </row>
    <row r="317" spans="8:17" x14ac:dyDescent="0.3">
      <c r="H317" s="3"/>
      <c r="N317" s="24"/>
      <c r="O317" s="24"/>
      <c r="P317" s="24"/>
      <c r="Q317" s="24"/>
    </row>
    <row r="318" spans="8:17" x14ac:dyDescent="0.3">
      <c r="H318" s="3"/>
      <c r="N318" s="24"/>
      <c r="O318" s="24"/>
      <c r="P318" s="24"/>
      <c r="Q318" s="24"/>
    </row>
    <row r="319" spans="8:17" x14ac:dyDescent="0.3">
      <c r="H319" s="3"/>
      <c r="N319" s="24"/>
      <c r="O319" s="24"/>
      <c r="P319" s="24"/>
      <c r="Q319" s="24"/>
    </row>
    <row r="320" spans="8:17" x14ac:dyDescent="0.3">
      <c r="H320" s="3"/>
      <c r="N320" s="24"/>
      <c r="O320" s="24"/>
      <c r="P320" s="24"/>
      <c r="Q320" s="24"/>
    </row>
    <row r="321" spans="8:8" x14ac:dyDescent="0.3">
      <c r="H321" s="3"/>
    </row>
    <row r="322" spans="8:8" x14ac:dyDescent="0.3">
      <c r="H322" s="3"/>
    </row>
    <row r="323" spans="8:8" x14ac:dyDescent="0.3">
      <c r="H323" s="3"/>
    </row>
    <row r="324" spans="8:8" x14ac:dyDescent="0.3">
      <c r="H324" s="3"/>
    </row>
    <row r="325" spans="8:8" x14ac:dyDescent="0.3">
      <c r="H325" s="3"/>
    </row>
    <row r="326" spans="8:8" x14ac:dyDescent="0.3">
      <c r="H326" s="3"/>
    </row>
    <row r="327" spans="8:8" x14ac:dyDescent="0.3">
      <c r="H327" s="3"/>
    </row>
    <row r="328" spans="8:8" x14ac:dyDescent="0.3">
      <c r="H328" s="3"/>
    </row>
    <row r="329" spans="8:8" x14ac:dyDescent="0.3">
      <c r="H329" s="3"/>
    </row>
    <row r="330" spans="8:8" x14ac:dyDescent="0.3">
      <c r="H330" s="3"/>
    </row>
    <row r="331" spans="8:8" x14ac:dyDescent="0.3">
      <c r="H331" s="3"/>
    </row>
    <row r="332" spans="8:8" x14ac:dyDescent="0.3">
      <c r="H332" s="3"/>
    </row>
    <row r="333" spans="8:8" x14ac:dyDescent="0.3">
      <c r="H333" s="3"/>
    </row>
    <row r="334" spans="8:8" x14ac:dyDescent="0.3">
      <c r="H334" s="3"/>
    </row>
    <row r="335" spans="8:8" x14ac:dyDescent="0.3">
      <c r="H335" s="3"/>
    </row>
    <row r="336" spans="8:8" x14ac:dyDescent="0.3">
      <c r="H336" s="3"/>
    </row>
    <row r="337" spans="8:8" x14ac:dyDescent="0.3">
      <c r="H337" s="3"/>
    </row>
    <row r="338" spans="8:8" x14ac:dyDescent="0.3">
      <c r="H338" s="3"/>
    </row>
    <row r="339" spans="8:8" x14ac:dyDescent="0.3">
      <c r="H339" s="3"/>
    </row>
    <row r="340" spans="8:8" x14ac:dyDescent="0.3">
      <c r="H340" s="3"/>
    </row>
    <row r="341" spans="8:8" x14ac:dyDescent="0.3">
      <c r="H341" s="3"/>
    </row>
    <row r="342" spans="8:8" x14ac:dyDescent="0.3">
      <c r="H342" s="3"/>
    </row>
    <row r="343" spans="8:8" x14ac:dyDescent="0.3">
      <c r="H343" s="3"/>
    </row>
    <row r="344" spans="8:8" x14ac:dyDescent="0.3">
      <c r="H344" s="3"/>
    </row>
    <row r="345" spans="8:8" x14ac:dyDescent="0.3">
      <c r="H345" s="3"/>
    </row>
    <row r="346" spans="8:8" x14ac:dyDescent="0.3">
      <c r="H346" s="3"/>
    </row>
    <row r="347" spans="8:8" x14ac:dyDescent="0.3">
      <c r="H347" s="3"/>
    </row>
    <row r="348" spans="8:8" x14ac:dyDescent="0.3">
      <c r="H348" s="3"/>
    </row>
    <row r="349" spans="8:8" x14ac:dyDescent="0.3">
      <c r="H349" s="3"/>
    </row>
    <row r="350" spans="8:8" x14ac:dyDescent="0.3">
      <c r="H350" s="3"/>
    </row>
    <row r="351" spans="8:8" x14ac:dyDescent="0.3">
      <c r="H351" s="3"/>
    </row>
    <row r="352" spans="8:8" x14ac:dyDescent="0.3">
      <c r="H352" s="3"/>
    </row>
    <row r="353" spans="8:8" x14ac:dyDescent="0.3">
      <c r="H353" s="3"/>
    </row>
    <row r="354" spans="8:8" x14ac:dyDescent="0.3">
      <c r="H354" s="3"/>
    </row>
    <row r="355" spans="8:8" x14ac:dyDescent="0.3">
      <c r="H355" s="3"/>
    </row>
    <row r="356" spans="8:8" x14ac:dyDescent="0.3">
      <c r="H356" s="3"/>
    </row>
    <row r="357" spans="8:8" x14ac:dyDescent="0.3">
      <c r="H357" s="3"/>
    </row>
    <row r="358" spans="8:8" x14ac:dyDescent="0.3">
      <c r="H358" s="3"/>
    </row>
    <row r="359" spans="8:8" x14ac:dyDescent="0.3">
      <c r="H359" s="3"/>
    </row>
    <row r="360" spans="8:8" x14ac:dyDescent="0.3">
      <c r="H360" s="3"/>
    </row>
    <row r="361" spans="8:8" x14ac:dyDescent="0.3">
      <c r="H361" s="3"/>
    </row>
    <row r="362" spans="8:8" x14ac:dyDescent="0.3">
      <c r="H362" s="3"/>
    </row>
    <row r="363" spans="8:8" x14ac:dyDescent="0.3">
      <c r="H363" s="3"/>
    </row>
    <row r="364" spans="8:8" x14ac:dyDescent="0.3">
      <c r="H364" s="3"/>
    </row>
    <row r="365" spans="8:8" x14ac:dyDescent="0.3">
      <c r="H365" s="3"/>
    </row>
    <row r="366" spans="8:8" x14ac:dyDescent="0.3">
      <c r="H366" s="3"/>
    </row>
    <row r="367" spans="8:8" x14ac:dyDescent="0.3">
      <c r="H367" s="3"/>
    </row>
    <row r="368" spans="8:8" x14ac:dyDescent="0.3">
      <c r="H368" s="3"/>
    </row>
    <row r="369" spans="8:8" x14ac:dyDescent="0.3">
      <c r="H369" s="3"/>
    </row>
    <row r="370" spans="8:8" x14ac:dyDescent="0.3">
      <c r="H370" s="3"/>
    </row>
    <row r="371" spans="8:8" x14ac:dyDescent="0.3">
      <c r="H371" s="3"/>
    </row>
    <row r="372" spans="8:8" x14ac:dyDescent="0.3">
      <c r="H372" s="3"/>
    </row>
    <row r="373" spans="8:8" x14ac:dyDescent="0.3">
      <c r="H373" s="3"/>
    </row>
    <row r="374" spans="8:8" x14ac:dyDescent="0.3">
      <c r="H374" s="3"/>
    </row>
    <row r="375" spans="8:8" x14ac:dyDescent="0.3">
      <c r="H375" s="3"/>
    </row>
    <row r="376" spans="8:8" x14ac:dyDescent="0.3">
      <c r="H376" s="3"/>
    </row>
    <row r="377" spans="8:8" x14ac:dyDescent="0.3">
      <c r="H377" s="3"/>
    </row>
    <row r="378" spans="8:8" x14ac:dyDescent="0.3">
      <c r="H378" s="3"/>
    </row>
    <row r="379" spans="8:8" x14ac:dyDescent="0.3">
      <c r="H379" s="3"/>
    </row>
    <row r="380" spans="8:8" x14ac:dyDescent="0.3">
      <c r="H380" s="3"/>
    </row>
    <row r="381" spans="8:8" x14ac:dyDescent="0.3">
      <c r="H381" s="3"/>
    </row>
    <row r="382" spans="8:8" x14ac:dyDescent="0.3">
      <c r="H382" s="3"/>
    </row>
    <row r="383" spans="8:8" x14ac:dyDescent="0.3">
      <c r="H383" s="3"/>
    </row>
    <row r="384" spans="8:8" x14ac:dyDescent="0.3">
      <c r="H384" s="3"/>
    </row>
    <row r="385" spans="8:8" x14ac:dyDescent="0.3">
      <c r="H385" s="3"/>
    </row>
    <row r="386" spans="8:8" x14ac:dyDescent="0.3">
      <c r="H386" s="3"/>
    </row>
    <row r="387" spans="8:8" x14ac:dyDescent="0.3">
      <c r="H387" s="3"/>
    </row>
    <row r="388" spans="8:8" x14ac:dyDescent="0.3">
      <c r="H388" s="3"/>
    </row>
    <row r="389" spans="8:8" x14ac:dyDescent="0.3">
      <c r="H389" s="3"/>
    </row>
    <row r="390" spans="8:8" x14ac:dyDescent="0.3">
      <c r="H390" s="3"/>
    </row>
  </sheetData>
  <mergeCells count="170">
    <mergeCell ref="F224:F229"/>
    <mergeCell ref="G224:G229"/>
    <mergeCell ref="A224:A229"/>
    <mergeCell ref="I213:L213"/>
    <mergeCell ref="A213:G213"/>
    <mergeCell ref="I215:L215"/>
    <mergeCell ref="A140:G140"/>
    <mergeCell ref="I140:L140"/>
    <mergeCell ref="A141:G141"/>
    <mergeCell ref="A204:G204"/>
    <mergeCell ref="A206:G206"/>
    <mergeCell ref="I210:L210"/>
    <mergeCell ref="I141:L141"/>
    <mergeCell ref="A208:G208"/>
    <mergeCell ref="A220:G220"/>
    <mergeCell ref="B91:B92"/>
    <mergeCell ref="D91:D92"/>
    <mergeCell ref="A91:A92"/>
    <mergeCell ref="A78:G78"/>
    <mergeCell ref="I78:L78"/>
    <mergeCell ref="A80:G80"/>
    <mergeCell ref="I220:L220"/>
    <mergeCell ref="I217:L217"/>
    <mergeCell ref="E115:E116"/>
    <mergeCell ref="F115:F116"/>
    <mergeCell ref="I115:I116"/>
    <mergeCell ref="J115:J116"/>
    <mergeCell ref="B117:B119"/>
    <mergeCell ref="E117:E119"/>
    <mergeCell ref="F117:F119"/>
    <mergeCell ref="I117:I119"/>
    <mergeCell ref="J117:J119"/>
    <mergeCell ref="I139:L139"/>
    <mergeCell ref="A124:G124"/>
    <mergeCell ref="J125:J126"/>
    <mergeCell ref="A121:G121"/>
    <mergeCell ref="I121:L121"/>
    <mergeCell ref="A139:G139"/>
    <mergeCell ref="A210:G210"/>
    <mergeCell ref="F49:F50"/>
    <mergeCell ref="G49:G50"/>
    <mergeCell ref="J49:J50"/>
    <mergeCell ref="A51:A53"/>
    <mergeCell ref="B51:B53"/>
    <mergeCell ref="C51:C53"/>
    <mergeCell ref="E51:E53"/>
    <mergeCell ref="F51:F53"/>
    <mergeCell ref="G51:G53"/>
    <mergeCell ref="J51:J53"/>
    <mergeCell ref="E32:E33"/>
    <mergeCell ref="F32:F33"/>
    <mergeCell ref="G32:G33"/>
    <mergeCell ref="I32:I33"/>
    <mergeCell ref="J32:J33"/>
    <mergeCell ref="L32:L33"/>
    <mergeCell ref="A34:A35"/>
    <mergeCell ref="I80:L80"/>
    <mergeCell ref="I239:L239"/>
    <mergeCell ref="A236:G236"/>
    <mergeCell ref="A237:A238"/>
    <mergeCell ref="C237:C238"/>
    <mergeCell ref="E237:E238"/>
    <mergeCell ref="B34:B35"/>
    <mergeCell ref="E34:E35"/>
    <mergeCell ref="F34:F35"/>
    <mergeCell ref="G34:G35"/>
    <mergeCell ref="I34:I35"/>
    <mergeCell ref="J34:J35"/>
    <mergeCell ref="A49:A50"/>
    <mergeCell ref="B49:B50"/>
    <mergeCell ref="C49:C50"/>
    <mergeCell ref="D49:D50"/>
    <mergeCell ref="E49:E50"/>
    <mergeCell ref="A233:G233"/>
    <mergeCell ref="I233:L233"/>
    <mergeCell ref="A241:G241"/>
    <mergeCell ref="A235:G235"/>
    <mergeCell ref="I235:L235"/>
    <mergeCell ref="I236:L236"/>
    <mergeCell ref="I241:L241"/>
    <mergeCell ref="I243:L243"/>
    <mergeCell ref="A1:L1"/>
    <mergeCell ref="A4:G4"/>
    <mergeCell ref="I4:L4"/>
    <mergeCell ref="A5:G5"/>
    <mergeCell ref="I5:L5"/>
    <mergeCell ref="I124:L124"/>
    <mergeCell ref="A134:G134"/>
    <mergeCell ref="I134:L134"/>
    <mergeCell ref="A137:G137"/>
    <mergeCell ref="I137:L137"/>
    <mergeCell ref="A29:G29"/>
    <mergeCell ref="I29:L29"/>
    <mergeCell ref="A60:G60"/>
    <mergeCell ref="I60:L60"/>
    <mergeCell ref="A32:A33"/>
    <mergeCell ref="B32:B33"/>
    <mergeCell ref="A239:G239"/>
    <mergeCell ref="B264:L264"/>
    <mergeCell ref="A251:G251"/>
    <mergeCell ref="I251:L251"/>
    <mergeCell ref="B258:L258"/>
    <mergeCell ref="B259:L259"/>
    <mergeCell ref="B260:L260"/>
    <mergeCell ref="B261:L261"/>
    <mergeCell ref="A245:G245"/>
    <mergeCell ref="A249:G249"/>
    <mergeCell ref="I249:L249"/>
    <mergeCell ref="B262:L262"/>
    <mergeCell ref="B263:L263"/>
    <mergeCell ref="I245:L245"/>
    <mergeCell ref="A247:G247"/>
    <mergeCell ref="E112:E113"/>
    <mergeCell ref="I112:I113"/>
    <mergeCell ref="J112:J113"/>
    <mergeCell ref="B115:B116"/>
    <mergeCell ref="A223:G223"/>
    <mergeCell ref="A215:G215"/>
    <mergeCell ref="A217:G217"/>
    <mergeCell ref="A230:A231"/>
    <mergeCell ref="B230:B231"/>
    <mergeCell ref="C230:C231"/>
    <mergeCell ref="E230:E231"/>
    <mergeCell ref="F230:F231"/>
    <mergeCell ref="G230:G231"/>
    <mergeCell ref="I223:L223"/>
    <mergeCell ref="I219:L219"/>
    <mergeCell ref="J132:J133"/>
    <mergeCell ref="J128:J129"/>
    <mergeCell ref="I230:I231"/>
    <mergeCell ref="A117:A119"/>
    <mergeCell ref="B224:B229"/>
    <mergeCell ref="C224:C229"/>
    <mergeCell ref="E224:E229"/>
    <mergeCell ref="I224:I229"/>
    <mergeCell ref="J224:J229"/>
    <mergeCell ref="A243:G243"/>
    <mergeCell ref="A252:A256"/>
    <mergeCell ref="B252:B256"/>
    <mergeCell ref="C252:C256"/>
    <mergeCell ref="E252:E256"/>
    <mergeCell ref="F252:F256"/>
    <mergeCell ref="G252:G256"/>
    <mergeCell ref="I252:I256"/>
    <mergeCell ref="J252:J256"/>
    <mergeCell ref="I247:L247"/>
    <mergeCell ref="L34:L35"/>
    <mergeCell ref="A43:A47"/>
    <mergeCell ref="B43:B47"/>
    <mergeCell ref="E43:E47"/>
    <mergeCell ref="F43:F47"/>
    <mergeCell ref="G43:G47"/>
    <mergeCell ref="J43:J47"/>
    <mergeCell ref="I221:I222"/>
    <mergeCell ref="J221:J222"/>
    <mergeCell ref="L221:L222"/>
    <mergeCell ref="H221:H222"/>
    <mergeCell ref="A221:A222"/>
    <mergeCell ref="B221:B222"/>
    <mergeCell ref="D221:D222"/>
    <mergeCell ref="E221:E222"/>
    <mergeCell ref="A219:G219"/>
    <mergeCell ref="F221:F222"/>
    <mergeCell ref="G221:G222"/>
    <mergeCell ref="B93:B94"/>
    <mergeCell ref="A93:A94"/>
    <mergeCell ref="A112:A113"/>
    <mergeCell ref="A115:A116"/>
    <mergeCell ref="B112:B113"/>
    <mergeCell ref="C112:C113"/>
  </mergeCells>
  <phoneticPr fontId="2" type="noConversion"/>
  <printOptions horizontalCentered="1"/>
  <pageMargins left="0.39370078740157483" right="0.39370078740157483" top="0.47244094488188981" bottom="0.47244094488188981" header="0.19685039370078741" footer="0.19685039370078741"/>
  <pageSetup paperSize="9" scale="85" fitToHeight="100" orientation="landscape" blackAndWhite="1" r:id="rId1"/>
  <headerFooter>
    <oddFooter>&amp;C&amp;"標楷體,標準"&amp;P</oddFooter>
  </headerFooter>
  <rowBreaks count="5" manualBreakCount="5">
    <brk id="31" max="11" man="1"/>
    <brk id="59" max="11" man="1"/>
    <brk id="120" max="11" man="1"/>
    <brk id="136" max="11" man="1"/>
    <brk id="21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7BDB-CF56-4B7D-9262-AAD157D09403}">
  <dimension ref="A1:F14"/>
  <sheetViews>
    <sheetView workbookViewId="0">
      <selection activeCell="D10" sqref="D10"/>
    </sheetView>
  </sheetViews>
  <sheetFormatPr defaultRowHeight="16.2" x14ac:dyDescent="0.3"/>
  <cols>
    <col min="1" max="3" width="11.6640625" style="20" bestFit="1" customWidth="1"/>
    <col min="4" max="4" width="40.77734375" style="21" bestFit="1" customWidth="1"/>
    <col min="5" max="5" width="10" style="22" bestFit="1" customWidth="1"/>
    <col min="6" max="6" width="8.88671875" style="22"/>
  </cols>
  <sheetData>
    <row r="1" spans="1:5" x14ac:dyDescent="0.3">
      <c r="A1" s="20" t="s">
        <v>68</v>
      </c>
      <c r="B1" s="20" t="s">
        <v>69</v>
      </c>
      <c r="C1" s="20" t="s">
        <v>70</v>
      </c>
      <c r="D1" s="21" t="s">
        <v>67</v>
      </c>
    </row>
    <row r="2" spans="1:5" x14ac:dyDescent="0.3">
      <c r="A2" s="20">
        <f>SUM(A3:A11)</f>
        <v>463200</v>
      </c>
      <c r="B2" s="20">
        <f>SUM(B3:B11)</f>
        <v>75250</v>
      </c>
      <c r="C2" s="20">
        <f>SUM(C3:C11)</f>
        <v>265925</v>
      </c>
      <c r="D2" s="21" t="s">
        <v>66</v>
      </c>
      <c r="E2" s="20">
        <v>750630</v>
      </c>
    </row>
    <row r="3" spans="1:5" x14ac:dyDescent="0.3">
      <c r="A3" s="20">
        <v>0</v>
      </c>
      <c r="B3" s="20">
        <v>0</v>
      </c>
      <c r="C3" s="20">
        <v>0</v>
      </c>
    </row>
    <row r="4" spans="1:5" x14ac:dyDescent="0.3">
      <c r="A4" s="20">
        <v>71200</v>
      </c>
      <c r="B4" s="20">
        <v>70000</v>
      </c>
      <c r="C4" s="20">
        <v>161985</v>
      </c>
      <c r="D4" s="21" t="s">
        <v>66</v>
      </c>
      <c r="E4" s="20">
        <v>177200</v>
      </c>
    </row>
    <row r="5" spans="1:5" x14ac:dyDescent="0.3">
      <c r="A5" s="20">
        <v>392000</v>
      </c>
      <c r="B5" s="20">
        <v>0</v>
      </c>
      <c r="C5" s="20">
        <v>103940</v>
      </c>
      <c r="D5" s="21" t="s">
        <v>66</v>
      </c>
      <c r="E5" s="20">
        <v>568180</v>
      </c>
    </row>
    <row r="6" spans="1:5" x14ac:dyDescent="0.3">
      <c r="A6" s="20">
        <v>0</v>
      </c>
      <c r="B6" s="20">
        <v>0</v>
      </c>
      <c r="C6" s="20">
        <v>0</v>
      </c>
    </row>
    <row r="7" spans="1:5" x14ac:dyDescent="0.3">
      <c r="A7" s="20">
        <v>0</v>
      </c>
      <c r="B7" s="20">
        <v>0</v>
      </c>
      <c r="C7" s="20">
        <v>0</v>
      </c>
    </row>
    <row r="8" spans="1:5" x14ac:dyDescent="0.3">
      <c r="A8" s="20">
        <v>0</v>
      </c>
      <c r="B8" s="20">
        <v>0</v>
      </c>
      <c r="C8" s="20">
        <v>0</v>
      </c>
    </row>
    <row r="9" spans="1:5" x14ac:dyDescent="0.3">
      <c r="A9" s="20">
        <v>0</v>
      </c>
      <c r="B9" s="20">
        <v>5250</v>
      </c>
      <c r="C9" s="20">
        <v>0</v>
      </c>
      <c r="D9" s="21" t="s">
        <v>66</v>
      </c>
      <c r="E9" s="20">
        <v>5250</v>
      </c>
    </row>
    <row r="10" spans="1:5" x14ac:dyDescent="0.3">
      <c r="A10" s="20">
        <v>0</v>
      </c>
      <c r="B10" s="20">
        <v>0</v>
      </c>
      <c r="C10" s="20">
        <v>0</v>
      </c>
    </row>
    <row r="11" spans="1:5" x14ac:dyDescent="0.3">
      <c r="A11" s="20">
        <v>0</v>
      </c>
      <c r="B11" s="20">
        <v>0</v>
      </c>
      <c r="C11" s="20">
        <v>0</v>
      </c>
    </row>
    <row r="14" spans="1:5" x14ac:dyDescent="0.3">
      <c r="A14" s="20">
        <v>4674127</v>
      </c>
      <c r="B14" s="20">
        <v>3619713</v>
      </c>
      <c r="C14" s="20">
        <v>3591356</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工作表1</vt:lpstr>
      <vt:lpstr>工作表3</vt:lpstr>
      <vt:lpstr>工作表1!Print_Area</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黃筱庭</dc:creator>
  <cp:lastModifiedBy>黃筱庭</cp:lastModifiedBy>
  <cp:lastPrinted>2023-01-17T07:42:50Z</cp:lastPrinted>
  <dcterms:created xsi:type="dcterms:W3CDTF">2021-09-09T01:42:47Z</dcterms:created>
  <dcterms:modified xsi:type="dcterms:W3CDTF">2023-01-17T08:41:54Z</dcterms:modified>
</cp:coreProperties>
</file>