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285" windowWidth="15480" windowHeight="9615"/>
  </bookViews>
  <sheets>
    <sheet name="公務" sheetId="3" r:id="rId1"/>
    <sheet name="基金" sheetId="4" r:id="rId2"/>
    <sheet name="財團法人" sheetId="5" r:id="rId3"/>
  </sheets>
  <definedNames>
    <definedName name="_xlnm._FilterDatabase" localSheetId="0" hidden="1">公務!$A$4:$G$74</definedName>
    <definedName name="_xlnm._FilterDatabase" localSheetId="2" hidden="1">財團法人!$A$4:$G$15</definedName>
    <definedName name="_xlnm._FilterDatabase" localSheetId="1" hidden="1">基金!$A$4:$G$23</definedName>
    <definedName name="_xlnm.Print_Area" localSheetId="0">公務!$A$1:$H$74</definedName>
    <definedName name="_xlnm.Print_Area" localSheetId="2">財團法人!$A$1:$H$23</definedName>
    <definedName name="_xlnm.Print_Area" localSheetId="1">基金!$A$1:$H$70</definedName>
    <definedName name="_xlnm.Print_Titles" localSheetId="0">公務!$1:$4</definedName>
    <definedName name="_xlnm.Print_Titles" localSheetId="2">財團法人!$1:$4</definedName>
    <definedName name="_xlnm.Print_Titles" localSheetId="1">基金!$1:$4</definedName>
  </definedNames>
  <calcPr calcId="145621"/>
</workbook>
</file>

<file path=xl/calcChain.xml><?xml version="1.0" encoding="utf-8"?>
<calcChain xmlns="http://schemas.openxmlformats.org/spreadsheetml/2006/main">
  <c r="G47" i="3" l="1"/>
  <c r="G22" i="4" l="1"/>
  <c r="G58" i="3"/>
  <c r="G55" i="3"/>
  <c r="G11" i="4"/>
  <c r="G6" i="5"/>
  <c r="G16" i="4" l="1"/>
  <c r="G71" i="3" l="1"/>
  <c r="G45" i="3" l="1"/>
  <c r="G26" i="3" l="1"/>
  <c r="G73" i="3" l="1"/>
  <c r="G10" i="5" l="1"/>
  <c r="G12" i="5"/>
  <c r="A2" i="5" l="1"/>
  <c r="A2" i="4"/>
  <c r="G11" i="3" l="1"/>
  <c r="G19" i="3"/>
  <c r="G22" i="5" l="1"/>
  <c r="G20" i="5" s="1"/>
  <c r="G18" i="5"/>
  <c r="G16" i="5"/>
  <c r="G14" i="5"/>
  <c r="G5" i="5" l="1"/>
  <c r="G5" i="3" l="1"/>
  <c r="G20" i="4"/>
  <c r="G18" i="4"/>
  <c r="G5" i="4" l="1"/>
</calcChain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color indexed="81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color indexed="81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color indexed="81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<sst xmlns="http://schemas.openxmlformats.org/spreadsheetml/2006/main" count="829" uniqueCount="324">
  <si>
    <t>宣導類型</t>
    <phoneticPr fontId="20" type="noConversion"/>
  </si>
  <si>
    <t>基金名稱</t>
    <phoneticPr fontId="20" type="noConversion"/>
  </si>
  <si>
    <t>內政部主管辦理政策宣導相關廣告執行情形季報表</t>
    <phoneticPr fontId="20" type="noConversion"/>
  </si>
  <si>
    <t>金 額</t>
    <phoneticPr fontId="20" type="noConversion"/>
  </si>
  <si>
    <t>網路媒體</t>
  </si>
  <si>
    <t>廣播媒體</t>
  </si>
  <si>
    <t>宣導計畫 (主要內容)</t>
    <phoneticPr fontId="20" type="noConversion"/>
  </si>
  <si>
    <t>機關(單位)
名 稱</t>
    <phoneticPr fontId="20" type="noConversion"/>
  </si>
  <si>
    <t>內政部主管辦理政策宣導相關廣告執行情形季報表</t>
    <phoneticPr fontId="20" type="noConversion"/>
  </si>
  <si>
    <t>宣導計畫 (主要內容)</t>
    <phoneticPr fontId="20" type="noConversion"/>
  </si>
  <si>
    <t>金 額</t>
    <phoneticPr fontId="20" type="noConversion"/>
  </si>
  <si>
    <t>電視媒體</t>
  </si>
  <si>
    <t>無</t>
    <phoneticPr fontId="20" type="noConversion"/>
  </si>
  <si>
    <t>備註</t>
    <phoneticPr fontId="20" type="noConversion"/>
  </si>
  <si>
    <t>平面媒體</t>
    <phoneticPr fontId="20" type="noConversion"/>
  </si>
  <si>
    <t>公益託播</t>
    <phoneticPr fontId="20" type="noConversion"/>
  </si>
  <si>
    <t>範例：</t>
    <phoneticPr fontId="20" type="noConversion"/>
  </si>
  <si>
    <t>○○機關單位</t>
    <phoneticPr fontId="20" type="noConversion"/>
  </si>
  <si>
    <t>○次</t>
    <phoneticPr fontId="20" type="noConversion"/>
  </si>
  <si>
    <t>○○報</t>
    <phoneticPr fontId="20" type="noConversion"/>
  </si>
  <si>
    <t>○○電視</t>
    <phoneticPr fontId="20" type="noConversion"/>
  </si>
  <si>
    <t>○○電台</t>
    <phoneticPr fontId="20" type="noConversion"/>
  </si>
  <si>
    <t>○○網站</t>
    <phoneticPr fontId="20" type="noConversion"/>
  </si>
  <si>
    <t>104年○月○日</t>
    <phoneticPr fontId="20" type="noConversion"/>
  </si>
  <si>
    <t>104年○月○日-○月○日</t>
    <phoneticPr fontId="20" type="noConversion"/>
  </si>
  <si>
    <t>○日</t>
    <phoneticPr fontId="20" type="noConversion"/>
  </si>
  <si>
    <t>○○基金</t>
  </si>
  <si>
    <t>財團法人名稱</t>
    <phoneticPr fontId="20" type="noConversion"/>
  </si>
  <si>
    <t>廠商回饋項目</t>
    <phoneticPr fontId="20" type="noConversion"/>
  </si>
  <si>
    <r>
      <t>填表說明：</t>
    </r>
    <r>
      <rPr>
        <sz val="12"/>
        <color indexed="12"/>
        <rFont val="標楷體"/>
        <family val="4"/>
        <charset val="136"/>
      </rPr>
      <t xml:space="preserve">
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  <phoneticPr fontId="20" type="noConversion"/>
  </si>
  <si>
    <t>內政部 小計</t>
    <phoneticPr fontId="20" type="noConversion"/>
  </si>
  <si>
    <t>營建建設基金 小計</t>
    <phoneticPr fontId="20" type="noConversion"/>
  </si>
  <si>
    <t>警察消防海巡移民空勤人員及協勤民力安全基金</t>
    <phoneticPr fontId="20" type="noConversion"/>
  </si>
  <si>
    <t>警察消防海巡移民空勤人員及協勤民力安全基金 小計</t>
    <phoneticPr fontId="20" type="noConversion"/>
  </si>
  <si>
    <t>中央警察大學 小計</t>
    <phoneticPr fontId="20" type="noConversion"/>
  </si>
  <si>
    <t>消防署及所屬 小計</t>
    <phoneticPr fontId="20" type="noConversion"/>
  </si>
  <si>
    <t>役政署 小計</t>
    <phoneticPr fontId="20" type="noConversion"/>
  </si>
  <si>
    <t>財團法人臺灣營建研究院</t>
    <phoneticPr fontId="20" type="noConversion"/>
  </si>
  <si>
    <t>財團法人中央營建技術顧問研究社</t>
    <phoneticPr fontId="20" type="noConversion"/>
  </si>
  <si>
    <t>財團法人義勇消防人員安全濟助基金會</t>
    <phoneticPr fontId="20" type="noConversion"/>
  </si>
  <si>
    <t>財團法人消防發展基金會</t>
    <phoneticPr fontId="20" type="noConversion"/>
  </si>
  <si>
    <t>財團法人臺灣省義勇人員安全濟助基金會</t>
    <phoneticPr fontId="20" type="noConversion"/>
  </si>
  <si>
    <r>
      <t xml:space="preserve">填表說明：
</t>
    </r>
    <r>
      <rPr>
        <sz val="12"/>
        <color indexed="12"/>
        <rFont val="標楷體"/>
        <family val="4"/>
        <charset val="136"/>
      </rPr>
      <t>1.依據101年度中央政府小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  <phoneticPr fontId="20" type="noConversion"/>
  </si>
  <si>
    <t>內政部主管非營業特總基金 總計</t>
    <phoneticPr fontId="20" type="noConversion"/>
  </si>
  <si>
    <t>財團法人二二八事件紀念基金會 總計</t>
    <phoneticPr fontId="20" type="noConversion"/>
  </si>
  <si>
    <t>財團法人台灣建築中心 總計</t>
    <phoneticPr fontId="20" type="noConversion"/>
  </si>
  <si>
    <t>財團法人臺灣營建研究院 總計</t>
    <phoneticPr fontId="20" type="noConversion"/>
  </si>
  <si>
    <t>財團法人中央營建技術顧問研究社 總計</t>
    <phoneticPr fontId="20" type="noConversion"/>
  </si>
  <si>
    <t>財團法人義勇消防人員安全濟助基金會 總計</t>
    <phoneticPr fontId="20" type="noConversion"/>
  </si>
  <si>
    <t>財團法人消防發展基金會 總計</t>
    <phoneticPr fontId="20" type="noConversion"/>
  </si>
  <si>
    <t>財團法人臺灣省義勇人員安全濟助基金會 總計</t>
    <phoneticPr fontId="20" type="noConversion"/>
  </si>
  <si>
    <t>內政部主管財團法人 總計</t>
    <phoneticPr fontId="20" type="noConversion"/>
  </si>
  <si>
    <t>內政部主管公務預算 總計</t>
    <phoneticPr fontId="20" type="noConversion"/>
  </si>
  <si>
    <t>營建署及所屬 小計</t>
    <phoneticPr fontId="20" type="noConversion"/>
  </si>
  <si>
    <t>財團法人台灣建築中心</t>
    <phoneticPr fontId="20" type="noConversion"/>
  </si>
  <si>
    <t>研發及產業訓儲替代役基金 小計</t>
    <phoneticPr fontId="20" type="noConversion"/>
  </si>
  <si>
    <t>財團法人國土規劃及不動產資訊中心</t>
  </si>
  <si>
    <t>平面媒體</t>
  </si>
  <si>
    <t>1次</t>
  </si>
  <si>
    <t>公益託播</t>
  </si>
  <si>
    <t>聯合報</t>
  </si>
  <si>
    <t>酒後不開車 回家平安歸</t>
  </si>
  <si>
    <t>路口路權</t>
  </si>
  <si>
    <t>刑事警察局</t>
  </si>
  <si>
    <t>消防署</t>
  </si>
  <si>
    <t>2次</t>
  </si>
  <si>
    <t>國土永續發展基金 小計</t>
    <phoneticPr fontId="20" type="noConversion"/>
  </si>
  <si>
    <t>警政署及所屬 小計</t>
    <phoneticPr fontId="20" type="noConversion"/>
  </si>
  <si>
    <t>戶政司</t>
  </si>
  <si>
    <t>民政司</t>
  </si>
  <si>
    <t>陽明山國家公園管理處</t>
  </si>
  <si>
    <t>城鄉發展分署</t>
  </si>
  <si>
    <t>經濟日報</t>
  </si>
  <si>
    <t>中央警察大學</t>
    <phoneticPr fontId="20" type="noConversion"/>
  </si>
  <si>
    <t>無</t>
    <phoneticPr fontId="20" type="noConversion"/>
  </si>
  <si>
    <t>移民署 小計</t>
    <phoneticPr fontId="20" type="noConversion"/>
  </si>
  <si>
    <t>政風處</t>
  </si>
  <si>
    <t>住宅基金</t>
  </si>
  <si>
    <t>預防二次交通事故發生</t>
  </si>
  <si>
    <t>役政署</t>
  </si>
  <si>
    <t>研發及產業訓儲替代役基金</t>
  </si>
  <si>
    <t>刊登及播出
次 數</t>
    <phoneticPr fontId="20" type="noConversion"/>
  </si>
  <si>
    <t>刊登及播出
時 間</t>
    <phoneticPr fontId="20" type="noConversion"/>
  </si>
  <si>
    <t>托播對象</t>
    <phoneticPr fontId="20" type="noConversion"/>
  </si>
  <si>
    <t>警察廣播電臺</t>
  </si>
  <si>
    <t>政治獻金法宣導短片</t>
  </si>
  <si>
    <t>7日</t>
  </si>
  <si>
    <t>環保自然葬-最後的願望</t>
  </si>
  <si>
    <t>7次</t>
  </si>
  <si>
    <t>每天1次</t>
  </si>
  <si>
    <t>回饋項目:網路媒體一天一次</t>
  </si>
  <si>
    <t>寶島新聲電臺</t>
  </si>
  <si>
    <t>中央廣播電台</t>
  </si>
  <si>
    <t>3日</t>
  </si>
  <si>
    <t>警政署</t>
  </si>
  <si>
    <t>臺視、中視、華視、民視、原視</t>
  </si>
  <si>
    <t>424次</t>
  </si>
  <si>
    <t>107年度社會住宅行銷宣導」委託專業服務案
（辦理社會住宅政策行銷宣導）</t>
  </si>
  <si>
    <t>中央都市更新基金</t>
  </si>
  <si>
    <t>清明防火宣導</t>
  </si>
  <si>
    <t>華視、民視、台視、中視、原住民族電視台、客家電視台</t>
  </si>
  <si>
    <t>108年度第2季</t>
    <phoneticPr fontId="20" type="noConversion"/>
  </si>
  <si>
    <t>單位：新臺幣元</t>
    <phoneticPr fontId="20" type="noConversion"/>
  </si>
  <si>
    <t>財團法人二二八事件紀念基金會</t>
    <phoneticPr fontId="20" type="noConversion"/>
  </si>
  <si>
    <t>網路媒體</t>
    <phoneticPr fontId="20" type="noConversion"/>
  </si>
  <si>
    <t>二二八國家紀念館活動資訊及人權教育知識</t>
    <phoneticPr fontId="20" type="noConversion"/>
  </si>
  <si>
    <t>Line</t>
    <phoneticPr fontId="20" type="noConversion"/>
  </si>
  <si>
    <t>全民廉心幸福安居反貪活動實施計畫</t>
  </si>
  <si>
    <t>64次</t>
    <phoneticPr fontId="20" type="noConversion"/>
  </si>
  <si>
    <t>本案總經費9萬元，播出檔次計140次，平均一檔次為643元，故第2季金額為4萬1,152元。</t>
    <phoneticPr fontId="20" type="noConversion"/>
  </si>
  <si>
    <t>華視、中視、台視、民視</t>
  </si>
  <si>
    <t>公益託播</t>
    <phoneticPr fontId="20" type="noConversion"/>
  </si>
  <si>
    <t>環保自然葬</t>
  </si>
  <si>
    <t>內政部108年「You＆Me愛就在一起」單身聯誼活動</t>
  </si>
  <si>
    <t>504次</t>
  </si>
  <si>
    <t>臺北捷運PDP電視</t>
  </si>
  <si>
    <t>新增線上申辦戶籍登記</t>
  </si>
  <si>
    <t>「2019蝶舞陽明山」蝴蝶季活動案</t>
  </si>
  <si>
    <t>每天12次(60個頻道)
每天10次(2個頻道)
1次</t>
  </si>
  <si>
    <t>凱擘大寬頻活動資訊跑馬燈
凱擘大寬頻電視廣告
凱擘大寬頻音樂會專訪</t>
  </si>
  <si>
    <t>每天5次
每天6次
1次</t>
  </si>
  <si>
    <t>辦理五十二甲重要濕地保育利用計畫公展說明會登報費用</t>
  </si>
  <si>
    <t>龍鑾潭國家級重要濕地保育利用計畫公告</t>
  </si>
  <si>
    <t>3天</t>
  </si>
  <si>
    <t>自由時報</t>
  </si>
  <si>
    <t>BECLASS
2018蝴蝶季活動官網
健行筆記
陽明山國家公園粉絲專頁
YOUTUBE、
台熱網taiwanho
營建署
我的E政府
聯合新聞網
Yahoo奇摩新聞
獎金獵人
HiNet生活誌
自由時報
臺灣藍染學會
國內動態中華民國自然生態保育協會
陽明山水溫泉會館
親山水工作室粉專
臺北教師e教材</t>
    <phoneticPr fontId="20" type="noConversion"/>
  </si>
  <si>
    <t>8,850秒
(295檔)</t>
  </si>
  <si>
    <t>緯來家族、JET家族</t>
  </si>
  <si>
    <t>1,122,143次</t>
  </si>
  <si>
    <t>YouTube推薦影片</t>
  </si>
  <si>
    <t xml:space="preserve">電視媒體
網路媒體
戶外媒體
廣播媒體
平面媒體
</t>
  </si>
  <si>
    <t>1.電視-危老屋重建廣告(30秒)：共5,100秒，播放計170次。
2.網路-危老屋重建廣告(1分鐘)：刊登15天。
3.網路-危老屋重建廣告(30秒)：刊登15天。
4.戶外-危老屋重建廣告(30秒)：7-11 inchannel全國電視聯播7天、戶外LED電視牆播放5天。
5.戶外-公車車體廣告：雙北公車車體刊登30天。
6.廣播-廣播節目直播1起。
7.平面-危老屋重建政策宣導摺頁：寄送全國22縣市政府，計7,000份。</t>
  </si>
  <si>
    <t>5.戶外-公車車體廣告：雙北公車車體。
6.廣播-危老屋重建政策宣導專題訪談：警察廣播電臺。
7.平面--危老屋重建政策宣導摺頁：寄送全國22縣市政府。</t>
  </si>
  <si>
    <r>
      <rPr>
        <sz val="12"/>
        <rFont val="標楷體"/>
        <family val="4"/>
        <charset val="136"/>
      </rPr>
      <t>「危老屋及都更重建政策媒體通路」委託案</t>
    </r>
  </si>
  <si>
    <t>1.電視-危老屋重建廣告(30秒)：緯來家族、JET家族、龍祥電影、衛視電影、Discovery家族。
2.網路-危老屋重建廣告(1分鐘)：Yahoo!原生廣告、Google聯播網廣告、關鍵字廣告、Facebook廣告、行動廣告LBS。
3.網路-危老屋重建廣告(30秒)：Youtube串流影音廣告。
4.戶外-危老屋重建廣告(30秒)：7-11 inchannel、臺中站前商圈LED電視牆、高雄瑞豐夜市商圈LED電視牆。</t>
    <phoneticPr fontId="20" type="noConversion"/>
  </si>
  <si>
    <t>違規拒檢逃逸 重罰加扣照</t>
  </si>
  <si>
    <t>犯罪預防宣導短片「狼牙棒大穿越」</t>
  </si>
  <si>
    <t>734次</t>
  </si>
  <si>
    <t>犯罪預防宣導短片「反毒英雄聯盟首部曲-歲歲平安」</t>
  </si>
  <si>
    <t>641次</t>
  </si>
  <si>
    <t>犯罪預防宣導短片「林子偉No Drugs on My Way」</t>
  </si>
  <si>
    <t>45次</t>
  </si>
  <si>
    <t>中視、華視、民視、原視</t>
  </si>
  <si>
    <t>每日播出48次，計31日播出1,488次</t>
  </si>
  <si>
    <t>國光客運車站電視</t>
  </si>
  <si>
    <t>犯罪預防宣導海報「林子偉反毒宣導」</t>
  </si>
  <si>
    <t>臺鐵3輛列車，每列車8節車廂，共24節車廂</t>
  </si>
  <si>
    <t>臺鐵車廂海報欄</t>
  </si>
  <si>
    <t>青春專案反毒宣導廣告</t>
  </si>
  <si>
    <t>1則</t>
  </si>
  <si>
    <t>聯合報家庭副刊D1版平面廣告</t>
  </si>
  <si>
    <t>458次</t>
    <phoneticPr fontId="20" type="noConversion"/>
  </si>
  <si>
    <t>362次</t>
    <phoneticPr fontId="20" type="noConversion"/>
  </si>
  <si>
    <t>422次</t>
    <phoneticPr fontId="20" type="noConversion"/>
  </si>
  <si>
    <t>482次</t>
    <phoneticPr fontId="20" type="noConversion"/>
  </si>
  <si>
    <t>288次</t>
    <phoneticPr fontId="20" type="noConversion"/>
  </si>
  <si>
    <t>221次</t>
    <phoneticPr fontId="20" type="noConversion"/>
  </si>
  <si>
    <t>291次</t>
    <phoneticPr fontId="20" type="noConversion"/>
  </si>
  <si>
    <t>321次</t>
    <phoneticPr fontId="20" type="noConversion"/>
  </si>
  <si>
    <t>136次</t>
    <phoneticPr fontId="20" type="noConversion"/>
  </si>
  <si>
    <t>110次</t>
    <phoneticPr fontId="20" type="noConversion"/>
  </si>
  <si>
    <t>144次</t>
    <phoneticPr fontId="20" type="noConversion"/>
  </si>
  <si>
    <t>173次</t>
    <phoneticPr fontId="20" type="noConversion"/>
  </si>
  <si>
    <t>華視、民視、台視、中視、原住民族電視台</t>
  </si>
  <si>
    <t>持續刊登、播放</t>
  </si>
  <si>
    <t>內政部及役政署網頁、臉書、youtube</t>
  </si>
  <si>
    <t>刊登本部、本署網頁、臉書、youtube平台，均無須付費，另宣導影片持續刊登播放，無須下架，爰無法計算播出次數。</t>
  </si>
  <si>
    <t>善用延緩入營，協助生涯規劃</t>
    <phoneticPr fontId="20" type="noConversion"/>
  </si>
  <si>
    <t>役路相伴〜替代役陪你去吹吹風</t>
    <phoneticPr fontId="20" type="noConversion"/>
  </si>
  <si>
    <t>內政部及役政署網頁、役政署臉書、研發替代役臉書、youtube</t>
  </si>
  <si>
    <t>刊登本部、本署網頁、臉、youtube平台，均無須付費，另宣導影片持續刊登播放，無須下架，爰無法計算播出次數。</t>
  </si>
  <si>
    <t>建構新住民數位公平機會計畫-新住民免費電腦課程宣導</t>
  </si>
  <si>
    <t>客運車體車貼</t>
  </si>
  <si>
    <t>廠商回饋項目</t>
  </si>
  <si>
    <t>擴大逾期停(居)留外來人口自行到案專案</t>
  </si>
  <si>
    <t>2月：203次
3月：207次
4月：84次
5月：167次</t>
  </si>
  <si>
    <t>台視</t>
  </si>
  <si>
    <t>行政院公益託播</t>
  </si>
  <si>
    <t>2月：5次
4月：6次
5月：3次</t>
  </si>
  <si>
    <t>中視</t>
  </si>
  <si>
    <t>2月：19次
3月：4次
4月：18次
5月：14次</t>
  </si>
  <si>
    <t>華視</t>
  </si>
  <si>
    <t>2月：23次
3月：17次
4月：27次
5月：13次</t>
  </si>
  <si>
    <t>民視</t>
  </si>
  <si>
    <t>3月：1次
4月：5次
5月：2次</t>
  </si>
  <si>
    <t>原住民電視台</t>
  </si>
  <si>
    <t>臺鐵列車車廂壁板</t>
  </si>
  <si>
    <t>117次</t>
  </si>
  <si>
    <t>9次</t>
  </si>
  <si>
    <t>13次</t>
  </si>
  <si>
    <t>3月：3則貼文
4月：3則貼文
5月：3則貼文</t>
  </si>
  <si>
    <t>FACEBOOK(移民署臉書粉絲團)</t>
  </si>
  <si>
    <t>移民署</t>
    <phoneticPr fontId="20" type="noConversion"/>
  </si>
  <si>
    <t>第5屆新住民及其子女築夢計畫</t>
  </si>
  <si>
    <t>30日</t>
  </si>
  <si>
    <t>FB臉書</t>
  </si>
  <si>
    <t>廣告宣傳、美編設計及資料印製</t>
  </si>
  <si>
    <t>107年度新住民專屬新聞網站維運案-「Taiwan我來了-新住民全球新聞網」粉絲團行銷宣傳廣告</t>
  </si>
  <si>
    <t>1個月</t>
  </si>
  <si>
    <t>FACEBOOK</t>
  </si>
  <si>
    <t>Google聯播網</t>
  </si>
  <si>
    <t>Google關鍵字</t>
  </si>
  <si>
    <t>107年度新住民專屬新聞網站維運案-「新住民全球新聞網」網站宣傳廣告</t>
  </si>
  <si>
    <t>讀者雜誌</t>
  </si>
  <si>
    <t>Li Tv影視</t>
  </si>
  <si>
    <t>107年度新住民專屬新聞網站維運案-「新住民全球新聞網」網站電台宣傳</t>
  </si>
  <si>
    <t>周刊王</t>
  </si>
  <si>
    <t>106年度新住民資訊宣傳電視媒體製播案-「我們一家人」專題節目宣傳</t>
  </si>
  <si>
    <t>專題廣編</t>
  </si>
  <si>
    <t>1篇</t>
  </si>
  <si>
    <t>聯合文學</t>
  </si>
  <si>
    <t>內全頁</t>
  </si>
  <si>
    <t>106年度新住民資訊宣傳電視媒體製播案-「我們一家人」-節目宣傳-廣播廣告</t>
  </si>
  <si>
    <t>270檔</t>
  </si>
  <si>
    <t>廣播廣告</t>
  </si>
  <si>
    <t>106年度新住民資訊宣傳電視媒體製播案-「我們一家人」-節目宣傳-節目預告</t>
  </si>
  <si>
    <t>1251檔</t>
  </si>
  <si>
    <t>三立新聞台
三立iNEWS台
三立MOD台</t>
  </si>
  <si>
    <t>加值回饋</t>
  </si>
  <si>
    <t>31日</t>
  </si>
  <si>
    <t>台灣指南</t>
  </si>
  <si>
    <t>台中
地方版/
十半</t>
  </si>
  <si>
    <t>蘋果日報</t>
  </si>
  <si>
    <t>中部
地方版/
十半</t>
  </si>
  <si>
    <t>中國時報</t>
  </si>
  <si>
    <t>十全</t>
  </si>
  <si>
    <t>新新聞</t>
  </si>
  <si>
    <t>內頁</t>
  </si>
  <si>
    <t>1式</t>
  </si>
  <si>
    <t>Google廣告</t>
  </si>
  <si>
    <t>網路廣告</t>
  </si>
  <si>
    <t>YouTube廣告</t>
  </si>
  <si>
    <t>147檔</t>
  </si>
  <si>
    <t>【飛碟聯播網 】台北飛碟電台 苗栗中港溪電台 台中真善美電台 雲林民生展望 澎湖社區電台 北宜產業電台 花蓮太魯閣電台 台東知本電台 高雄南台灣之聲"
【快樂聯播網】台北全景 台中望春風 嘉義佳樂 高雄快樂 花蓮歡樂 澎湖風聲 台南雲林澎廣</t>
  </si>
  <si>
    <t>5421檔</t>
  </si>
  <si>
    <t>106年度新住民資訊宣傳電視媒體製播案-「我們一家人」-節目平面廣宣推廣</t>
  </si>
  <si>
    <t>6月
每月一號出刊</t>
  </si>
  <si>
    <t>Cheers快樂工作人</t>
  </si>
  <si>
    <t>6月份雙稿上刊</t>
  </si>
  <si>
    <t>2篇</t>
  </si>
  <si>
    <t>6月份</t>
  </si>
  <si>
    <t>106年度新住民資訊宣傳電視媒體製播案-「我們一家人」三立新聞網內頁首頁大看板曝光</t>
  </si>
  <si>
    <t>4,147,001次曝光</t>
  </si>
  <si>
    <t>三立新聞網</t>
  </si>
  <si>
    <t>336檔</t>
  </si>
  <si>
    <t>1213檔</t>
  </si>
  <si>
    <t>106年度新住民資訊宣傳電視媒體製播案-「我們一家人」-三立電視節目配合</t>
  </si>
  <si>
    <t>三立新聞台
前進新台灣</t>
  </si>
  <si>
    <t>新住民發展基金 小計</t>
    <phoneticPr fontId="20" type="noConversion"/>
  </si>
  <si>
    <t>新住民發展基金</t>
  </si>
  <si>
    <t>4月份</t>
    <phoneticPr fontId="20" type="noConversion"/>
  </si>
  <si>
    <t>正聲廣播(台北)、(台中)、(雲林)、(嘉義)、(高雄)、(宜蘭)、(台東)
【A-LINE】(台南高雄)青春電台、(雲嘉南)正港電台</t>
    <phoneticPr fontId="20" type="noConversion"/>
  </si>
  <si>
    <t>【HIT FM聯播網】(台北)、(台中)、(高雄)、(宜蘭)、(花東)
【A-LINE】(台南高雄)、(雲嘉南)</t>
    <phoneticPr fontId="20" type="noConversion"/>
  </si>
  <si>
    <t>建築研究所 小計</t>
    <phoneticPr fontId="20" type="noConversion"/>
  </si>
  <si>
    <t>建築研究所</t>
    <phoneticPr fontId="20" type="noConversion"/>
  </si>
  <si>
    <t>無</t>
    <phoneticPr fontId="20" type="noConversion"/>
  </si>
  <si>
    <t>空中勤務總隊 小計</t>
    <phoneticPr fontId="20" type="noConversion"/>
  </si>
  <si>
    <t>空中勤務總隊</t>
    <phoneticPr fontId="20" type="noConversion"/>
  </si>
  <si>
    <t>國土永續發展基金</t>
    <phoneticPr fontId="20" type="noConversion"/>
  </si>
  <si>
    <t>5月份</t>
    <phoneticPr fontId="20" type="noConversion"/>
  </si>
  <si>
    <t>5月份</t>
    <phoneticPr fontId="20" type="noConversion"/>
  </si>
  <si>
    <t>5月份</t>
    <phoneticPr fontId="20" type="noConversion"/>
  </si>
  <si>
    <t>5月份</t>
    <phoneticPr fontId="20" type="noConversion"/>
  </si>
  <si>
    <t>防颱塗鴉篇</t>
  </si>
  <si>
    <t>公益托播</t>
  </si>
  <si>
    <t>地震避難趴下掩護穩住</t>
  </si>
  <si>
    <t>119次</t>
  </si>
  <si>
    <t>華視、中視、民視、原民台</t>
  </si>
  <si>
    <t>防震宣導─有備無患臨震不亂</t>
  </si>
  <si>
    <t>129次</t>
  </si>
  <si>
    <t>365次</t>
  </si>
  <si>
    <t>113次</t>
  </si>
  <si>
    <t>華視、民視</t>
  </si>
  <si>
    <t>59次</t>
  </si>
  <si>
    <t>171次</t>
  </si>
  <si>
    <t>4月13日至6月30日</t>
    <phoneticPr fontId="20" type="noConversion"/>
  </si>
  <si>
    <t>3月15日至4月10日</t>
    <phoneticPr fontId="20" type="noConversion"/>
  </si>
  <si>
    <t>4月15日至4月21日</t>
  </si>
  <si>
    <t>4月8日至4月14日</t>
  </si>
  <si>
    <t>6月15日至6月21日</t>
  </si>
  <si>
    <t>6月10日至6月16日</t>
  </si>
  <si>
    <t>6月2日</t>
  </si>
  <si>
    <t>4月1日至4月30日</t>
  </si>
  <si>
    <t>5月1日至5月31日</t>
  </si>
  <si>
    <t>6月1日至6月30日</t>
  </si>
  <si>
    <t>5月15日起</t>
  </si>
  <si>
    <t>6月18日起</t>
  </si>
  <si>
    <t>6月</t>
  </si>
  <si>
    <t>4月至6月</t>
  </si>
  <si>
    <t>6月17日起</t>
  </si>
  <si>
    <t>1.該委託案涉及廣告經費為417萬5,000元，截至107年12月金額為334萬元，剩餘83萬5,000元。
2.1-3月金額為35萬7,857元，剩餘47萬7,143元
2.預計該案至12月，本季金額為477,143/9*3=159,048元</t>
  </si>
  <si>
    <t>研發替代役制度宣導-研發Gap Years 役期無可替代</t>
  </si>
  <si>
    <t>5月30日專訪</t>
    <phoneticPr fontId="20" type="noConversion"/>
  </si>
  <si>
    <t>4月29日</t>
    <phoneticPr fontId="20" type="noConversion"/>
  </si>
  <si>
    <t>4月1日
4月8日
4月15日
4月20日
4月22日</t>
    <phoneticPr fontId="20" type="noConversion"/>
  </si>
  <si>
    <t>4月29日
5月6日
5月13日
5月20日
5月27日</t>
    <phoneticPr fontId="20" type="noConversion"/>
  </si>
  <si>
    <t>6月5日
6月19日</t>
    <phoneticPr fontId="20" type="noConversion"/>
  </si>
  <si>
    <t>6月3日
6月10日
6月17日
6月24日</t>
    <phoneticPr fontId="20" type="noConversion"/>
  </si>
  <si>
    <t>4次</t>
    <phoneticPr fontId="20" type="noConversion"/>
  </si>
  <si>
    <t>1次</t>
    <phoneticPr fontId="20" type="noConversion"/>
  </si>
  <si>
    <t>5次</t>
    <phoneticPr fontId="20" type="noConversion"/>
  </si>
  <si>
    <t>財團法人國土規劃及不動產資訊中心 總計</t>
    <phoneticPr fontId="20" type="noConversion"/>
  </si>
  <si>
    <t>4月1日至6月30日</t>
  </si>
  <si>
    <t>3月18日至4月17日</t>
  </si>
  <si>
    <t>3月9日至4月9日</t>
  </si>
  <si>
    <t>3月至5月</t>
  </si>
  <si>
    <t>2月至5月</t>
  </si>
  <si>
    <t>5月23日至6月16日
5月23日至6月16日
5月25日專訪</t>
    <phoneticPr fontId="20" type="noConversion"/>
  </si>
  <si>
    <t>5月19日至5月26日
5月27日至5月31日
5月22日專訪</t>
    <phoneticPr fontId="20" type="noConversion"/>
  </si>
  <si>
    <t>5月1日至5月7日</t>
    <phoneticPr fontId="20" type="noConversion"/>
  </si>
  <si>
    <t>5月3日至5月12日</t>
    <phoneticPr fontId="20" type="noConversion"/>
  </si>
  <si>
    <t>年出刊</t>
    <phoneticPr fontId="20" type="noConversion"/>
  </si>
  <si>
    <t>6月1日至6月30日</t>
    <phoneticPr fontId="20" type="noConversion"/>
  </si>
  <si>
    <t>回饋項目:凱擘大寬頻60個頻道活動資訊跑馬燈每天各12次5月23日誌6月16日各共300次，凱擘大寬頻2個頻道電視廣告每天各10次5月23日至6月16日各共250次。</t>
    <phoneticPr fontId="20" type="noConversion"/>
  </si>
  <si>
    <t>寶島新聲電台5月19日至5月26日共40次，5月27日至5月31日共30次</t>
    <phoneticPr fontId="20" type="noConversion"/>
  </si>
  <si>
    <t>6月10日至7月9日</t>
    <phoneticPr fontId="20" type="noConversion"/>
  </si>
  <si>
    <t>5月10日至6月9日</t>
    <phoneticPr fontId="20" type="noConversion"/>
  </si>
  <si>
    <t>5月2日、6月13日
5月21日至5月25日、6月1日至6月16日
5月23日、6月1日
5月25日、5月27日、5月31日、6月5日
5月21日、5月28日、6月3日
5月1日
5月21日
5月21日
5月23日
5月25日
5月14日 、6月14日
5月25日
5月25日
6月3日
6月16日
6月16日
6月18日
6月30日</t>
    <phoneticPr fontId="20" type="noConversion"/>
  </si>
  <si>
    <t>5月3日至5月5日</t>
    <phoneticPr fontId="20" type="noConversion"/>
  </si>
  <si>
    <t>5月21日至5月23日</t>
    <phoneticPr fontId="20" type="noConversion"/>
  </si>
  <si>
    <t>資訊中心</t>
  </si>
  <si>
    <t>107年度所得稅結算申報記者座談會-以自然人憑證申報方式</t>
  </si>
  <si>
    <t>財政部賦稅署全球資訊網</t>
  </si>
  <si>
    <t>4月25日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</si>
</sst>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76" formatCode="#,##0_);[Red]\(#,##0\)"/>
    <numFmt numFmtId="177" formatCode="_-* #,##0_-;\-* #,##0_-;_-* &quot;-&quot;??_-;_-@_-"/>
    <numFmt numFmtId="178" formatCode="[$-404]e&quot;年&quot;m&quot;月&quot;d&quot;日&quot;;@"/>
    <numFmt numFmtId="179" formatCode="&quot; &quot;#,##0.00&quot; &quot;;&quot;-&quot;#,##0.00&quot; &quot;;&quot; -&quot;#&quot; &quot;;&quot; &quot;@&quot; &quot;"/>
    <numFmt numFmtId="180" formatCode="&quot; &quot;#,##0&quot; &quot;;&quot;-&quot;#,##0&quot; &quot;;&quot; -&quot;#&quot; &quot;;&quot; &quot;@&quot; &quot;"/>
    <numFmt numFmtId="181" formatCode="m&quot;月&quot;d&quot;日&quot;"/>
    <numFmt numFmtId="182" formatCode="0&quot; &quot;;[Red]&quot;(&quot;0&quot;)&quot;"/>
    <numFmt numFmtId="183" formatCode="#,##0&quot; &quot;;[Red]&quot;(&quot;#,##0&quot;)&quot;"/>
    <numFmt numFmtId="184" formatCode="#,##0&quot; &quot;"/>
  </numFmts>
  <fonts count="38" x14ac:knownFonts="1">
    <font>
      <sz val="12"/>
      <name val="新細明體"/>
      <family val="1"/>
      <charset val="136"/>
    </font>
    <font>
      <sz val="10"/>
      <name val="Helv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8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9"/>
      <color indexed="81"/>
      <name val="新細明體"/>
      <family val="1"/>
      <charset val="136"/>
    </font>
    <font>
      <sz val="12"/>
      <color indexed="12"/>
      <name val="標楷體"/>
      <family val="4"/>
      <charset val="136"/>
    </font>
    <font>
      <sz val="11"/>
      <name val="標楷體"/>
      <family val="4"/>
      <charset val="136"/>
    </font>
    <font>
      <b/>
      <sz val="12"/>
      <color indexed="12"/>
      <name val="標楷體"/>
      <family val="4"/>
      <charset val="136"/>
    </font>
    <font>
      <sz val="12"/>
      <color rgb="FF000000"/>
      <name val="標楷體"/>
      <family val="4"/>
      <charset val="136"/>
    </font>
    <font>
      <sz val="10"/>
      <name val="標楷體"/>
      <family val="4"/>
      <charset val="136"/>
    </font>
    <font>
      <u/>
      <sz val="12"/>
      <color indexed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" fillId="0" borderId="0"/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79" fontId="35" fillId="0" borderId="0" applyFont="0" applyBorder="0" applyProtection="0">
      <alignment vertical="center"/>
    </xf>
  </cellStyleXfs>
  <cellXfs count="97">
    <xf numFmtId="0" fontId="0" fillId="0" borderId="0" xfId="0"/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center" wrapText="1"/>
    </xf>
    <xf numFmtId="176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49" fontId="26" fillId="0" borderId="10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76" fontId="25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/>
    </xf>
    <xf numFmtId="49" fontId="21" fillId="0" borderId="10" xfId="20" applyNumberFormat="1" applyFont="1" applyBorder="1" applyAlignment="1">
      <alignment horizontal="left" vertical="center" wrapText="1"/>
    </xf>
    <xf numFmtId="49" fontId="21" fillId="24" borderId="10" xfId="2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176" fontId="22" fillId="0" borderId="0" xfId="0" applyNumberFormat="1" applyFont="1" applyAlignment="1">
      <alignment vertical="center"/>
    </xf>
    <xf numFmtId="49" fontId="21" fillId="0" borderId="10" xfId="0" applyNumberFormat="1" applyFont="1" applyFill="1" applyBorder="1" applyAlignment="1">
      <alignment horizontal="left" vertical="center" wrapText="1"/>
    </xf>
    <xf numFmtId="49" fontId="21" fillId="0" borderId="10" xfId="20" applyNumberFormat="1" applyFont="1" applyFill="1" applyBorder="1" applyAlignment="1">
      <alignment vertical="center" wrapText="1"/>
    </xf>
    <xf numFmtId="176" fontId="21" fillId="0" borderId="10" xfId="20" applyNumberFormat="1" applyFont="1" applyFill="1" applyBorder="1" applyAlignment="1">
      <alignment vertical="center" wrapText="1"/>
    </xf>
    <xf numFmtId="49" fontId="21" fillId="0" borderId="10" xfId="20" applyNumberFormat="1" applyFont="1" applyFill="1" applyBorder="1" applyAlignment="1">
      <alignment horizontal="left" vertical="center" wrapText="1"/>
    </xf>
    <xf numFmtId="49" fontId="30" fillId="24" borderId="10" xfId="20" applyNumberFormat="1" applyFont="1" applyFill="1" applyBorder="1" applyAlignment="1">
      <alignment horizontal="left" vertical="center" wrapText="1"/>
    </xf>
    <xf numFmtId="49" fontId="30" fillId="0" borderId="10" xfId="20" applyNumberFormat="1" applyFont="1" applyBorder="1" applyAlignment="1">
      <alignment horizontal="left" vertical="center" wrapText="1"/>
    </xf>
    <xf numFmtId="176" fontId="21" fillId="24" borderId="10" xfId="20" applyNumberFormat="1" applyFont="1" applyFill="1" applyBorder="1" applyAlignment="1">
      <alignment horizontal="right" vertical="center"/>
    </xf>
    <xf numFmtId="176" fontId="21" fillId="0" borderId="10" xfId="20" applyNumberFormat="1" applyFont="1" applyFill="1" applyBorder="1" applyAlignment="1">
      <alignment horizontal="right" vertical="center"/>
    </xf>
    <xf numFmtId="176" fontId="21" fillId="0" borderId="10" xfId="20" applyNumberFormat="1" applyFont="1" applyBorder="1" applyAlignment="1">
      <alignment horizontal="right" vertical="center"/>
    </xf>
    <xf numFmtId="49" fontId="21" fillId="0" borderId="10" xfId="0" applyNumberFormat="1" applyFont="1" applyFill="1" applyBorder="1" applyAlignment="1">
      <alignment horizontal="left" vertical="center" wrapText="1" indent="1"/>
    </xf>
    <xf numFmtId="49" fontId="26" fillId="0" borderId="10" xfId="0" applyNumberFormat="1" applyFont="1" applyFill="1" applyBorder="1" applyAlignment="1">
      <alignment horizontal="left" vertical="center" wrapText="1" indent="1"/>
    </xf>
    <xf numFmtId="0" fontId="21" fillId="0" borderId="10" xfId="0" applyFont="1" applyFill="1" applyBorder="1" applyAlignment="1">
      <alignment horizontal="center" vertical="center" wrapText="1"/>
    </xf>
    <xf numFmtId="49" fontId="33" fillId="0" borderId="10" xfId="20" applyNumberFormat="1" applyFont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177" fontId="21" fillId="0" borderId="10" xfId="20" applyNumberFormat="1" applyFont="1" applyFill="1" applyBorder="1" applyAlignment="1">
      <alignment horizontal="center" vertical="center"/>
    </xf>
    <xf numFmtId="176" fontId="21" fillId="0" borderId="10" xfId="20" applyNumberFormat="1" applyFont="1" applyFill="1" applyBorder="1" applyAlignment="1">
      <alignment horizontal="center" vertical="center" wrapText="1"/>
    </xf>
    <xf numFmtId="176" fontId="21" fillId="0" borderId="10" xfId="20" applyNumberFormat="1" applyFont="1" applyFill="1" applyBorder="1" applyAlignment="1">
      <alignment horizontal="right" vertical="center"/>
    </xf>
    <xf numFmtId="178" fontId="21" fillId="0" borderId="10" xfId="0" applyNumberFormat="1" applyFont="1" applyFill="1" applyBorder="1" applyAlignment="1">
      <alignment horizontal="center" vertical="center" wrapText="1"/>
    </xf>
    <xf numFmtId="0" fontId="34" fillId="0" borderId="10" xfId="47" applyBorder="1" applyAlignment="1" applyProtection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49" fontId="21" fillId="0" borderId="14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justify" vertical="center" wrapText="1"/>
    </xf>
    <xf numFmtId="176" fontId="21" fillId="0" borderId="10" xfId="20" applyNumberFormat="1" applyFont="1" applyFill="1" applyBorder="1" applyAlignment="1">
      <alignment horizontal="right" vertical="center" wrapText="1"/>
    </xf>
    <xf numFmtId="176" fontId="21" fillId="0" borderId="10" xfId="20" applyNumberFormat="1" applyFont="1" applyFill="1" applyBorder="1" applyAlignment="1">
      <alignment horizontal="justify" vertical="center" wrapText="1"/>
    </xf>
    <xf numFmtId="49" fontId="21" fillId="25" borderId="10" xfId="0" applyNumberFormat="1" applyFont="1" applyFill="1" applyBorder="1" applyAlignment="1">
      <alignment horizontal="left" vertical="center" wrapText="1"/>
    </xf>
    <xf numFmtId="49" fontId="21" fillId="25" borderId="10" xfId="0" applyNumberFormat="1" applyFont="1" applyFill="1" applyBorder="1" applyAlignment="1">
      <alignment horizontal="justify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176" fontId="21" fillId="25" borderId="10" xfId="20" applyNumberFormat="1" applyFont="1" applyFill="1" applyBorder="1" applyAlignment="1">
      <alignment horizontal="right" vertical="center" wrapText="1"/>
    </xf>
    <xf numFmtId="176" fontId="21" fillId="25" borderId="10" xfId="20" applyNumberFormat="1" applyFont="1" applyFill="1" applyBorder="1" applyAlignment="1">
      <alignment horizontal="justify" vertical="center" wrapText="1"/>
    </xf>
    <xf numFmtId="0" fontId="21" fillId="25" borderId="0" xfId="0" applyFont="1" applyFill="1" applyBorder="1" applyAlignment="1">
      <alignment vertical="center" wrapText="1"/>
    </xf>
    <xf numFmtId="49" fontId="21" fillId="0" borderId="10" xfId="0" applyNumberFormat="1" applyFont="1" applyBorder="1" applyAlignment="1">
      <alignment horizontal="right" vertical="center"/>
    </xf>
    <xf numFmtId="0" fontId="3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32" fillId="0" borderId="19" xfId="0" applyNumberFormat="1" applyFont="1" applyFill="1" applyBorder="1" applyAlignment="1">
      <alignment horizontal="left" vertical="center" wrapText="1"/>
    </xf>
    <xf numFmtId="49" fontId="32" fillId="0" borderId="19" xfId="0" applyNumberFormat="1" applyFont="1" applyFill="1" applyBorder="1" applyAlignment="1">
      <alignment horizontal="center" vertical="center" wrapText="1"/>
    </xf>
    <xf numFmtId="49" fontId="32" fillId="0" borderId="19" xfId="0" applyNumberFormat="1" applyFont="1" applyFill="1" applyBorder="1" applyAlignment="1">
      <alignment horizontal="left" wrapText="1"/>
    </xf>
    <xf numFmtId="180" fontId="32" fillId="0" borderId="19" xfId="48" applyNumberFormat="1" applyFont="1" applyFill="1" applyBorder="1" applyAlignment="1" applyProtection="1">
      <alignment horizontal="right" vertical="center"/>
    </xf>
    <xf numFmtId="49" fontId="32" fillId="0" borderId="19" xfId="48" applyNumberFormat="1" applyFont="1" applyFill="1" applyBorder="1" applyAlignment="1" applyProtection="1">
      <alignment horizontal="left" vertical="center" wrapText="1"/>
    </xf>
    <xf numFmtId="49" fontId="32" fillId="0" borderId="20" xfId="0" applyNumberFormat="1" applyFont="1" applyFill="1" applyBorder="1" applyAlignment="1">
      <alignment horizontal="left" vertical="center" wrapText="1"/>
    </xf>
    <xf numFmtId="49" fontId="32" fillId="0" borderId="20" xfId="0" applyNumberFormat="1" applyFont="1" applyFill="1" applyBorder="1" applyAlignment="1">
      <alignment horizontal="center" vertical="center" wrapText="1"/>
    </xf>
    <xf numFmtId="49" fontId="32" fillId="0" borderId="20" xfId="0" applyNumberFormat="1" applyFont="1" applyFill="1" applyBorder="1" applyAlignment="1">
      <alignment horizontal="left" vertical="top" wrapText="1"/>
    </xf>
    <xf numFmtId="180" fontId="32" fillId="0" borderId="20" xfId="48" applyNumberFormat="1" applyFont="1" applyFill="1" applyBorder="1" applyAlignment="1" applyProtection="1">
      <alignment horizontal="right" vertical="center"/>
    </xf>
    <xf numFmtId="49" fontId="32" fillId="0" borderId="20" xfId="48" applyNumberFormat="1" applyFont="1" applyFill="1" applyBorder="1" applyAlignment="1" applyProtection="1">
      <alignment horizontal="left" vertical="center" wrapText="1"/>
    </xf>
    <xf numFmtId="176" fontId="21" fillId="0" borderId="10" xfId="0" applyNumberFormat="1" applyFont="1" applyBorder="1" applyAlignment="1">
      <alignment horizontal="left" vertical="center"/>
    </xf>
    <xf numFmtId="176" fontId="21" fillId="0" borderId="10" xfId="0" applyNumberFormat="1" applyFont="1" applyBorder="1" applyAlignment="1">
      <alignment horizontal="left" vertical="center" wrapText="1"/>
    </xf>
    <xf numFmtId="176" fontId="21" fillId="0" borderId="10" xfId="0" applyNumberFormat="1" applyFont="1" applyBorder="1" applyAlignment="1">
      <alignment horizontal="center" vertical="center"/>
    </xf>
    <xf numFmtId="181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32" fillId="0" borderId="18" xfId="0" applyNumberFormat="1" applyFont="1" applyFill="1" applyBorder="1" applyAlignment="1">
      <alignment horizontal="left" vertical="center" wrapText="1"/>
    </xf>
    <xf numFmtId="49" fontId="36" fillId="0" borderId="18" xfId="0" applyNumberFormat="1" applyFont="1" applyFill="1" applyBorder="1" applyAlignment="1">
      <alignment horizontal="left" vertical="center" wrapText="1"/>
    </xf>
    <xf numFmtId="49" fontId="32" fillId="0" borderId="18" xfId="0" applyNumberFormat="1" applyFont="1" applyBorder="1" applyAlignment="1">
      <alignment horizontal="center" vertical="center" wrapText="1"/>
    </xf>
    <xf numFmtId="182" fontId="36" fillId="0" borderId="18" xfId="0" applyNumberFormat="1" applyFont="1" applyFill="1" applyBorder="1" applyAlignment="1">
      <alignment horizontal="center" vertical="center" wrapText="1"/>
    </xf>
    <xf numFmtId="49" fontId="36" fillId="0" borderId="18" xfId="0" applyNumberFormat="1" applyFont="1" applyFill="1" applyBorder="1" applyAlignment="1">
      <alignment horizontal="center" vertical="center" wrapText="1"/>
    </xf>
    <xf numFmtId="183" fontId="36" fillId="0" borderId="18" xfId="48" applyNumberFormat="1" applyFont="1" applyFill="1" applyBorder="1" applyAlignment="1" applyProtection="1">
      <alignment horizontal="right" vertical="center"/>
    </xf>
    <xf numFmtId="183" fontId="36" fillId="0" borderId="18" xfId="48" applyNumberFormat="1" applyFont="1" applyFill="1" applyBorder="1" applyAlignment="1" applyProtection="1">
      <alignment horizontal="left" vertical="center"/>
    </xf>
    <xf numFmtId="0" fontId="36" fillId="0" borderId="0" xfId="0" applyFont="1" applyBorder="1" applyAlignment="1">
      <alignment vertical="center" wrapText="1"/>
    </xf>
    <xf numFmtId="183" fontId="36" fillId="0" borderId="18" xfId="48" applyNumberFormat="1" applyFont="1" applyFill="1" applyBorder="1" applyAlignment="1" applyProtection="1">
      <alignment horizontal="left" vertical="center" wrapText="1"/>
    </xf>
    <xf numFmtId="49" fontId="32" fillId="0" borderId="18" xfId="0" applyNumberFormat="1" applyFont="1" applyFill="1" applyBorder="1" applyAlignment="1">
      <alignment horizontal="center" vertical="center" wrapText="1"/>
    </xf>
    <xf numFmtId="184" fontId="36" fillId="0" borderId="18" xfId="0" applyNumberFormat="1" applyFont="1" applyFill="1" applyBorder="1" applyAlignment="1">
      <alignment horizontal="right" vertical="center" wrapText="1"/>
    </xf>
    <xf numFmtId="49" fontId="37" fillId="0" borderId="18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7" fillId="24" borderId="12" xfId="0" applyNumberFormat="1" applyFont="1" applyFill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left" vertical="center" wrapText="1"/>
    </xf>
    <xf numFmtId="49" fontId="27" fillId="24" borderId="14" xfId="0" applyNumberFormat="1" applyFont="1" applyFill="1" applyBorder="1" applyAlignment="1">
      <alignment horizontal="left" vertical="center" wrapText="1"/>
    </xf>
    <xf numFmtId="176" fontId="22" fillId="0" borderId="0" xfId="0" applyNumberFormat="1" applyFont="1" applyAlignment="1">
      <alignment horizontal="center" vertical="center"/>
    </xf>
    <xf numFmtId="0" fontId="31" fillId="0" borderId="15" xfId="0" applyFont="1" applyFill="1" applyBorder="1" applyAlignment="1">
      <alignment horizontal="left" vertical="top" wrapText="1"/>
    </xf>
    <xf numFmtId="0" fontId="29" fillId="0" borderId="15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1" fillId="0" borderId="16" xfId="0" applyFont="1" applyBorder="1" applyAlignment="1">
      <alignment horizontal="right" vertical="top" wrapText="1"/>
    </xf>
    <xf numFmtId="49" fontId="32" fillId="0" borderId="18" xfId="0" applyNumberFormat="1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</cellXfs>
  <cellStyles count="49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Excel_BuiltIn_Comma" xfId="48"/>
    <cellStyle name="一般" xfId="0" builtinId="0"/>
    <cellStyle name="一般 2" xfId="19"/>
    <cellStyle name="千分位" xfId="20" builtinId="3"/>
    <cellStyle name="千分位 2" xfId="21"/>
    <cellStyle name="千分位 4" xfId="46"/>
    <cellStyle name="中等" xfId="22" builtinId="28" customBuiltin="1"/>
    <cellStyle name="合計" xfId="23" builtinId="25" customBuiltin="1"/>
    <cellStyle name="好" xfId="24" builtinId="26" customBuiltin="1"/>
    <cellStyle name="計算方式" xfId="25" builtinId="22" customBuiltin="1"/>
    <cellStyle name="連結的儲存格" xfId="26" builtinId="24" customBuiltin="1"/>
    <cellStyle name="備註" xfId="27" builtinId="10" customBuiltin="1"/>
    <cellStyle name="超連結" xfId="47" builtinId="8"/>
    <cellStyle name="說明文字" xfId="28" builtinId="53" customBuiltin="1"/>
    <cellStyle name="輔色1" xfId="29" builtinId="29" customBuiltin="1"/>
    <cellStyle name="輔色2" xfId="30" builtinId="33" customBuiltin="1"/>
    <cellStyle name="輔色3" xfId="31" builtinId="37" customBuiltin="1"/>
    <cellStyle name="輔色4" xfId="32" builtinId="41" customBuiltin="1"/>
    <cellStyle name="輔色5" xfId="33" builtinId="45" customBuiltin="1"/>
    <cellStyle name="輔色6" xfId="34" builtinId="49" customBuiltin="1"/>
    <cellStyle name="標題" xfId="36" builtinId="15" customBuiltin="1"/>
    <cellStyle name="標題 1" xfId="37" builtinId="16" customBuiltin="1"/>
    <cellStyle name="標題 2" xfId="38" builtinId="17" customBuiltin="1"/>
    <cellStyle name="標題 3" xfId="39" builtinId="18" customBuiltin="1"/>
    <cellStyle name="標題 4" xfId="40" builtinId="19" customBuiltin="1"/>
    <cellStyle name="樣式 1" xfId="35"/>
    <cellStyle name="輸入" xfId="41" builtinId="20" customBuiltin="1"/>
    <cellStyle name="輸出" xfId="42" builtinId="21" customBuiltin="1"/>
    <cellStyle name="檢查儲存格" xfId="43" builtinId="23" customBuiltin="1"/>
    <cellStyle name="壞" xfId="44" builtinId="27" customBuiltin="1"/>
    <cellStyle name="警告文字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indexed="42"/>
    <pageSetUpPr fitToPage="1"/>
  </sheetPr>
  <dimension ref="A1:IW75"/>
  <sheetViews>
    <sheetView tabSelected="1" view="pageBreakPreview" zoomScale="75" zoomScaleNormal="100" zoomScaleSheetLayoutView="75" workbookViewId="0">
      <selection activeCell="D12" sqref="D12"/>
    </sheetView>
  </sheetViews>
  <sheetFormatPr defaultRowHeight="45" customHeight="1" x14ac:dyDescent="0.25"/>
  <cols>
    <col min="1" max="1" width="14" style="1" customWidth="1"/>
    <col min="2" max="2" width="12.5" style="2" customWidth="1"/>
    <col min="3" max="3" width="25.375" style="2" customWidth="1"/>
    <col min="4" max="4" width="18.375" style="83" customWidth="1"/>
    <col min="5" max="5" width="13.25" style="4" customWidth="1"/>
    <col min="6" max="6" width="16.875" style="4" customWidth="1"/>
    <col min="7" max="7" width="9.5" style="5" bestFit="1" customWidth="1"/>
    <col min="8" max="8" width="10.625" style="5" customWidth="1"/>
    <col min="9" max="16384" width="9" style="3"/>
  </cols>
  <sheetData>
    <row r="1" spans="1:11" ht="25.5" customHeight="1" x14ac:dyDescent="0.25">
      <c r="A1" s="93" t="s">
        <v>2</v>
      </c>
      <c r="B1" s="93"/>
      <c r="C1" s="93"/>
      <c r="D1" s="93"/>
      <c r="E1" s="93"/>
      <c r="F1" s="93"/>
      <c r="G1" s="93"/>
      <c r="H1" s="93"/>
      <c r="I1" s="89"/>
      <c r="J1" s="89"/>
      <c r="K1" s="89"/>
    </row>
    <row r="2" spans="1:11" ht="21" customHeight="1" x14ac:dyDescent="0.25">
      <c r="A2" s="92" t="s">
        <v>101</v>
      </c>
      <c r="B2" s="92"/>
      <c r="C2" s="92"/>
      <c r="D2" s="92"/>
      <c r="E2" s="92"/>
      <c r="F2" s="92"/>
      <c r="G2" s="92"/>
      <c r="H2" s="92"/>
    </row>
    <row r="3" spans="1:11" ht="16.5" customHeight="1" x14ac:dyDescent="0.25">
      <c r="A3" s="94" t="s">
        <v>102</v>
      </c>
      <c r="B3" s="94"/>
      <c r="C3" s="94"/>
      <c r="D3" s="94"/>
      <c r="E3" s="94"/>
      <c r="F3" s="94"/>
      <c r="G3" s="94"/>
      <c r="H3" s="94"/>
    </row>
    <row r="4" spans="1:11" ht="36" customHeight="1" x14ac:dyDescent="0.25">
      <c r="A4" s="7" t="s">
        <v>7</v>
      </c>
      <c r="B4" s="8" t="s">
        <v>0</v>
      </c>
      <c r="C4" s="8" t="s">
        <v>6</v>
      </c>
      <c r="D4" s="10" t="s">
        <v>82</v>
      </c>
      <c r="E4" s="10" t="s">
        <v>81</v>
      </c>
      <c r="F4" s="10" t="s">
        <v>83</v>
      </c>
      <c r="G4" s="9" t="s">
        <v>3</v>
      </c>
      <c r="H4" s="13" t="s">
        <v>13</v>
      </c>
    </row>
    <row r="5" spans="1:11" ht="33" customHeight="1" x14ac:dyDescent="0.25">
      <c r="A5" s="86" t="s">
        <v>52</v>
      </c>
      <c r="B5" s="87"/>
      <c r="C5" s="87"/>
      <c r="D5" s="87"/>
      <c r="E5" s="87"/>
      <c r="F5" s="88"/>
      <c r="G5" s="25">
        <f>G11+G19+G26+G45+G47+G55+G58+G71+G73</f>
        <v>475793</v>
      </c>
      <c r="H5" s="15"/>
    </row>
    <row r="6" spans="1:11" ht="33" hidden="1" customHeight="1" x14ac:dyDescent="0.25">
      <c r="A6" s="17" t="s">
        <v>16</v>
      </c>
      <c r="B6" s="17"/>
      <c r="C6" s="17"/>
      <c r="D6" s="69"/>
      <c r="E6" s="16"/>
      <c r="F6" s="16"/>
      <c r="G6" s="26"/>
      <c r="H6" s="20"/>
    </row>
    <row r="7" spans="1:11" ht="33" hidden="1" customHeight="1" x14ac:dyDescent="0.25">
      <c r="A7" s="17" t="s">
        <v>17</v>
      </c>
      <c r="B7" s="19" t="s">
        <v>14</v>
      </c>
      <c r="C7" s="17"/>
      <c r="D7" s="69" t="s">
        <v>23</v>
      </c>
      <c r="E7" s="16" t="s">
        <v>18</v>
      </c>
      <c r="F7" s="16" t="s">
        <v>19</v>
      </c>
      <c r="G7" s="26">
        <v>100000</v>
      </c>
      <c r="H7" s="21"/>
    </row>
    <row r="8" spans="1:11" ht="33" hidden="1" customHeight="1" x14ac:dyDescent="0.25">
      <c r="A8" s="17" t="s">
        <v>17</v>
      </c>
      <c r="B8" s="17" t="s">
        <v>4</v>
      </c>
      <c r="C8" s="17"/>
      <c r="D8" s="69" t="s">
        <v>24</v>
      </c>
      <c r="E8" s="16" t="s">
        <v>25</v>
      </c>
      <c r="F8" s="16" t="s">
        <v>22</v>
      </c>
      <c r="G8" s="26">
        <v>100000</v>
      </c>
      <c r="H8" s="21"/>
    </row>
    <row r="9" spans="1:11" ht="33" hidden="1" customHeight="1" x14ac:dyDescent="0.25">
      <c r="A9" s="17" t="s">
        <v>17</v>
      </c>
      <c r="B9" s="17" t="s">
        <v>5</v>
      </c>
      <c r="C9" s="17"/>
      <c r="D9" s="69" t="s">
        <v>23</v>
      </c>
      <c r="E9" s="16" t="s">
        <v>18</v>
      </c>
      <c r="F9" s="16" t="s">
        <v>21</v>
      </c>
      <c r="G9" s="26">
        <v>0</v>
      </c>
      <c r="H9" s="21" t="s">
        <v>15</v>
      </c>
    </row>
    <row r="10" spans="1:11" ht="33" hidden="1" customHeight="1" x14ac:dyDescent="0.25">
      <c r="A10" s="17" t="s">
        <v>17</v>
      </c>
      <c r="B10" s="17" t="s">
        <v>11</v>
      </c>
      <c r="C10" s="17"/>
      <c r="D10" s="69" t="s">
        <v>24</v>
      </c>
      <c r="E10" s="16" t="s">
        <v>18</v>
      </c>
      <c r="F10" s="16" t="s">
        <v>20</v>
      </c>
      <c r="G10" s="26">
        <v>0</v>
      </c>
      <c r="H10" s="22" t="s">
        <v>28</v>
      </c>
    </row>
    <row r="11" spans="1:11" ht="33" customHeight="1" x14ac:dyDescent="0.25">
      <c r="A11" s="86" t="s">
        <v>30</v>
      </c>
      <c r="B11" s="87"/>
      <c r="C11" s="87"/>
      <c r="D11" s="87"/>
      <c r="E11" s="87"/>
      <c r="F11" s="88"/>
      <c r="G11" s="25">
        <f>SUM(G12:G18)</f>
        <v>146152</v>
      </c>
      <c r="H11" s="23"/>
    </row>
    <row r="12" spans="1:11" ht="227.25" customHeight="1" x14ac:dyDescent="0.25">
      <c r="A12" s="28" t="s">
        <v>76</v>
      </c>
      <c r="B12" s="34" t="s">
        <v>5</v>
      </c>
      <c r="C12" s="43" t="s">
        <v>107</v>
      </c>
      <c r="D12" s="69" t="s">
        <v>275</v>
      </c>
      <c r="E12" s="16" t="s">
        <v>108</v>
      </c>
      <c r="F12" s="43" t="s">
        <v>84</v>
      </c>
      <c r="G12" s="44">
        <v>41152</v>
      </c>
      <c r="H12" s="45" t="s">
        <v>109</v>
      </c>
    </row>
    <row r="13" spans="1:11" ht="48" customHeight="1" x14ac:dyDescent="0.25">
      <c r="A13" s="28" t="s">
        <v>69</v>
      </c>
      <c r="B13" s="34" t="s">
        <v>11</v>
      </c>
      <c r="C13" s="43" t="s">
        <v>87</v>
      </c>
      <c r="D13" s="36" t="s">
        <v>276</v>
      </c>
      <c r="E13" s="16" t="s">
        <v>96</v>
      </c>
      <c r="F13" s="43" t="s">
        <v>110</v>
      </c>
      <c r="G13" s="44">
        <v>0</v>
      </c>
      <c r="H13" s="45" t="s">
        <v>111</v>
      </c>
    </row>
    <row r="14" spans="1:11" ht="48" customHeight="1" x14ac:dyDescent="0.25">
      <c r="A14" s="28" t="s">
        <v>69</v>
      </c>
      <c r="B14" s="46" t="s">
        <v>5</v>
      </c>
      <c r="C14" s="47" t="s">
        <v>112</v>
      </c>
      <c r="D14" s="48" t="s">
        <v>277</v>
      </c>
      <c r="E14" s="48" t="s">
        <v>86</v>
      </c>
      <c r="F14" s="47" t="s">
        <v>84</v>
      </c>
      <c r="G14" s="49">
        <v>0</v>
      </c>
      <c r="H14" s="50" t="s">
        <v>59</v>
      </c>
      <c r="I14" s="51"/>
    </row>
    <row r="15" spans="1:11" ht="48" customHeight="1" x14ac:dyDescent="0.25">
      <c r="A15" s="28" t="s">
        <v>68</v>
      </c>
      <c r="B15" s="34" t="s">
        <v>5</v>
      </c>
      <c r="C15" s="43" t="s">
        <v>113</v>
      </c>
      <c r="D15" s="69" t="s">
        <v>278</v>
      </c>
      <c r="E15" s="16" t="s">
        <v>88</v>
      </c>
      <c r="F15" s="43" t="s">
        <v>84</v>
      </c>
      <c r="G15" s="44">
        <v>0</v>
      </c>
      <c r="H15" s="45" t="s">
        <v>59</v>
      </c>
    </row>
    <row r="16" spans="1:11" ht="42" customHeight="1" x14ac:dyDescent="0.25">
      <c r="A16" s="28" t="s">
        <v>69</v>
      </c>
      <c r="B16" s="34" t="s">
        <v>11</v>
      </c>
      <c r="C16" s="43" t="s">
        <v>85</v>
      </c>
      <c r="D16" s="69" t="s">
        <v>279</v>
      </c>
      <c r="E16" s="16" t="s">
        <v>114</v>
      </c>
      <c r="F16" s="43" t="s">
        <v>115</v>
      </c>
      <c r="G16" s="44">
        <v>105000</v>
      </c>
      <c r="H16" s="45"/>
    </row>
    <row r="17" spans="1:8" ht="42" customHeight="1" x14ac:dyDescent="0.25">
      <c r="A17" s="28" t="s">
        <v>68</v>
      </c>
      <c r="B17" s="34" t="s">
        <v>5</v>
      </c>
      <c r="C17" s="43" t="s">
        <v>116</v>
      </c>
      <c r="D17" s="85" t="s">
        <v>280</v>
      </c>
      <c r="E17" s="85" t="s">
        <v>88</v>
      </c>
      <c r="F17" s="43" t="s">
        <v>84</v>
      </c>
      <c r="G17" s="52">
        <v>0</v>
      </c>
      <c r="H17" s="45" t="s">
        <v>59</v>
      </c>
    </row>
    <row r="18" spans="1:8" ht="57" customHeight="1" x14ac:dyDescent="0.25">
      <c r="A18" s="28" t="s">
        <v>320</v>
      </c>
      <c r="B18" s="34" t="s">
        <v>4</v>
      </c>
      <c r="C18" s="43" t="s">
        <v>321</v>
      </c>
      <c r="D18" s="69" t="s">
        <v>323</v>
      </c>
      <c r="E18" s="16" t="s">
        <v>58</v>
      </c>
      <c r="F18" s="43" t="s">
        <v>322</v>
      </c>
      <c r="G18" s="52">
        <v>0</v>
      </c>
      <c r="H18" s="45"/>
    </row>
    <row r="19" spans="1:8" ht="33" customHeight="1" x14ac:dyDescent="0.25">
      <c r="A19" s="86" t="s">
        <v>53</v>
      </c>
      <c r="B19" s="87"/>
      <c r="C19" s="87"/>
      <c r="D19" s="87"/>
      <c r="E19" s="87"/>
      <c r="F19" s="88"/>
      <c r="G19" s="25">
        <f>SUM(G20:G25)</f>
        <v>77640</v>
      </c>
      <c r="H19" s="23"/>
    </row>
    <row r="20" spans="1:8" ht="336.75" customHeight="1" x14ac:dyDescent="0.25">
      <c r="A20" s="28" t="s">
        <v>70</v>
      </c>
      <c r="B20" s="6" t="s">
        <v>11</v>
      </c>
      <c r="C20" s="6" t="s">
        <v>117</v>
      </c>
      <c r="D20" s="12" t="s">
        <v>307</v>
      </c>
      <c r="E20" s="6" t="s">
        <v>118</v>
      </c>
      <c r="F20" s="6" t="s">
        <v>119</v>
      </c>
      <c r="G20" s="27">
        <v>0</v>
      </c>
      <c r="H20" s="14" t="s">
        <v>313</v>
      </c>
    </row>
    <row r="21" spans="1:8" ht="409.5" customHeight="1" x14ac:dyDescent="0.25">
      <c r="A21" s="28" t="s">
        <v>70</v>
      </c>
      <c r="B21" s="6" t="s">
        <v>4</v>
      </c>
      <c r="C21" s="6" t="s">
        <v>117</v>
      </c>
      <c r="D21" s="12" t="s">
        <v>317</v>
      </c>
      <c r="E21" s="6" t="s">
        <v>89</v>
      </c>
      <c r="F21" s="6" t="s">
        <v>125</v>
      </c>
      <c r="G21" s="27">
        <v>0</v>
      </c>
      <c r="H21" s="14" t="s">
        <v>90</v>
      </c>
    </row>
    <row r="22" spans="1:8" ht="139.5" customHeight="1" x14ac:dyDescent="0.25">
      <c r="A22" s="28" t="s">
        <v>70</v>
      </c>
      <c r="B22" s="6" t="s">
        <v>5</v>
      </c>
      <c r="C22" s="6" t="s">
        <v>117</v>
      </c>
      <c r="D22" s="12" t="s">
        <v>308</v>
      </c>
      <c r="E22" s="11" t="s">
        <v>120</v>
      </c>
      <c r="F22" s="6" t="s">
        <v>91</v>
      </c>
      <c r="G22" s="27">
        <v>60000</v>
      </c>
      <c r="H22" s="14" t="s">
        <v>314</v>
      </c>
    </row>
    <row r="23" spans="1:8" ht="49.5" customHeight="1" x14ac:dyDescent="0.25">
      <c r="A23" s="28" t="s">
        <v>70</v>
      </c>
      <c r="B23" s="6" t="s">
        <v>5</v>
      </c>
      <c r="C23" s="6" t="s">
        <v>117</v>
      </c>
      <c r="D23" s="12" t="s">
        <v>292</v>
      </c>
      <c r="E23" s="11" t="s">
        <v>58</v>
      </c>
      <c r="F23" s="6" t="s">
        <v>92</v>
      </c>
      <c r="G23" s="27">
        <v>0</v>
      </c>
      <c r="H23" s="31"/>
    </row>
    <row r="24" spans="1:8" ht="49.5" customHeight="1" x14ac:dyDescent="0.25">
      <c r="A24" s="28" t="s">
        <v>71</v>
      </c>
      <c r="B24" s="6" t="s">
        <v>57</v>
      </c>
      <c r="C24" s="6" t="s">
        <v>121</v>
      </c>
      <c r="D24" s="38" t="s">
        <v>318</v>
      </c>
      <c r="E24" s="11" t="s">
        <v>93</v>
      </c>
      <c r="F24" s="6" t="s">
        <v>72</v>
      </c>
      <c r="G24" s="27">
        <v>8820</v>
      </c>
      <c r="H24" s="14"/>
    </row>
    <row r="25" spans="1:8" ht="49.5" customHeight="1" x14ac:dyDescent="0.25">
      <c r="A25" s="28" t="s">
        <v>71</v>
      </c>
      <c r="B25" s="6" t="s">
        <v>57</v>
      </c>
      <c r="C25" s="6" t="s">
        <v>122</v>
      </c>
      <c r="D25" s="38" t="s">
        <v>319</v>
      </c>
      <c r="E25" s="11" t="s">
        <v>123</v>
      </c>
      <c r="F25" s="6" t="s">
        <v>124</v>
      </c>
      <c r="G25" s="27">
        <v>8820</v>
      </c>
      <c r="H25" s="14"/>
    </row>
    <row r="26" spans="1:8" ht="33" customHeight="1" x14ac:dyDescent="0.25">
      <c r="A26" s="86" t="s">
        <v>67</v>
      </c>
      <c r="B26" s="87"/>
      <c r="C26" s="87"/>
      <c r="D26" s="87"/>
      <c r="E26" s="87"/>
      <c r="F26" s="88"/>
      <c r="G26" s="25">
        <f>SUM(G27:G44)</f>
        <v>242625</v>
      </c>
      <c r="H26" s="23"/>
    </row>
    <row r="27" spans="1:8" ht="52.5" customHeight="1" x14ac:dyDescent="0.25">
      <c r="A27" s="28" t="s">
        <v>94</v>
      </c>
      <c r="B27" s="6" t="s">
        <v>11</v>
      </c>
      <c r="C27" s="6" t="s">
        <v>61</v>
      </c>
      <c r="D27" s="12" t="s">
        <v>282</v>
      </c>
      <c r="E27" s="11" t="s">
        <v>151</v>
      </c>
      <c r="F27" s="6" t="s">
        <v>95</v>
      </c>
      <c r="G27" s="27">
        <v>0</v>
      </c>
      <c r="H27" s="14" t="s">
        <v>59</v>
      </c>
    </row>
    <row r="28" spans="1:8" ht="52.5" customHeight="1" x14ac:dyDescent="0.25">
      <c r="A28" s="28" t="s">
        <v>94</v>
      </c>
      <c r="B28" s="6" t="s">
        <v>11</v>
      </c>
      <c r="C28" s="6" t="s">
        <v>62</v>
      </c>
      <c r="D28" s="12" t="s">
        <v>282</v>
      </c>
      <c r="E28" s="11" t="s">
        <v>152</v>
      </c>
      <c r="F28" s="6" t="s">
        <v>95</v>
      </c>
      <c r="G28" s="27">
        <v>0</v>
      </c>
      <c r="H28" s="14" t="s">
        <v>59</v>
      </c>
    </row>
    <row r="29" spans="1:8" ht="52.5" customHeight="1" x14ac:dyDescent="0.25">
      <c r="A29" s="28" t="s">
        <v>94</v>
      </c>
      <c r="B29" s="6" t="s">
        <v>11</v>
      </c>
      <c r="C29" s="6" t="s">
        <v>78</v>
      </c>
      <c r="D29" s="12" t="s">
        <v>282</v>
      </c>
      <c r="E29" s="11" t="s">
        <v>153</v>
      </c>
      <c r="F29" s="6" t="s">
        <v>95</v>
      </c>
      <c r="G29" s="27">
        <v>0</v>
      </c>
      <c r="H29" s="14" t="s">
        <v>59</v>
      </c>
    </row>
    <row r="30" spans="1:8" ht="52.5" customHeight="1" x14ac:dyDescent="0.25">
      <c r="A30" s="28" t="s">
        <v>94</v>
      </c>
      <c r="B30" s="6" t="s">
        <v>11</v>
      </c>
      <c r="C30" s="6" t="s">
        <v>135</v>
      </c>
      <c r="D30" s="12" t="s">
        <v>282</v>
      </c>
      <c r="E30" s="11" t="s">
        <v>154</v>
      </c>
      <c r="F30" s="6" t="s">
        <v>95</v>
      </c>
      <c r="G30" s="27">
        <v>0</v>
      </c>
      <c r="H30" s="14" t="s">
        <v>59</v>
      </c>
    </row>
    <row r="31" spans="1:8" ht="52.5" customHeight="1" x14ac:dyDescent="0.25">
      <c r="A31" s="28" t="s">
        <v>94</v>
      </c>
      <c r="B31" s="6" t="s">
        <v>11</v>
      </c>
      <c r="C31" s="6" t="s">
        <v>61</v>
      </c>
      <c r="D31" s="12" t="s">
        <v>283</v>
      </c>
      <c r="E31" s="11" t="s">
        <v>155</v>
      </c>
      <c r="F31" s="6" t="s">
        <v>95</v>
      </c>
      <c r="G31" s="27">
        <v>0</v>
      </c>
      <c r="H31" s="14" t="s">
        <v>59</v>
      </c>
    </row>
    <row r="32" spans="1:8" ht="52.5" customHeight="1" x14ac:dyDescent="0.25">
      <c r="A32" s="28" t="s">
        <v>94</v>
      </c>
      <c r="B32" s="6" t="s">
        <v>11</v>
      </c>
      <c r="C32" s="6" t="s">
        <v>62</v>
      </c>
      <c r="D32" s="12" t="s">
        <v>283</v>
      </c>
      <c r="E32" s="11" t="s">
        <v>156</v>
      </c>
      <c r="F32" s="6" t="s">
        <v>95</v>
      </c>
      <c r="G32" s="27">
        <v>0</v>
      </c>
      <c r="H32" s="14" t="s">
        <v>59</v>
      </c>
    </row>
    <row r="33" spans="1:257" ht="52.5" customHeight="1" x14ac:dyDescent="0.25">
      <c r="A33" s="28" t="s">
        <v>94</v>
      </c>
      <c r="B33" s="6" t="s">
        <v>11</v>
      </c>
      <c r="C33" s="6" t="s">
        <v>78</v>
      </c>
      <c r="D33" s="12" t="s">
        <v>283</v>
      </c>
      <c r="E33" s="11" t="s">
        <v>157</v>
      </c>
      <c r="F33" s="6" t="s">
        <v>95</v>
      </c>
      <c r="G33" s="27">
        <v>0</v>
      </c>
      <c r="H33" s="14" t="s">
        <v>59</v>
      </c>
    </row>
    <row r="34" spans="1:257" ht="52.5" customHeight="1" x14ac:dyDescent="0.25">
      <c r="A34" s="28" t="s">
        <v>94</v>
      </c>
      <c r="B34" s="6" t="s">
        <v>11</v>
      </c>
      <c r="C34" s="6" t="s">
        <v>135</v>
      </c>
      <c r="D34" s="12" t="s">
        <v>283</v>
      </c>
      <c r="E34" s="11" t="s">
        <v>158</v>
      </c>
      <c r="F34" s="6" t="s">
        <v>95</v>
      </c>
      <c r="G34" s="27">
        <v>0</v>
      </c>
      <c r="H34" s="14" t="s">
        <v>59</v>
      </c>
    </row>
    <row r="35" spans="1:257" ht="52.5" customHeight="1" x14ac:dyDescent="0.25">
      <c r="A35" s="28" t="s">
        <v>94</v>
      </c>
      <c r="B35" s="6" t="s">
        <v>11</v>
      </c>
      <c r="C35" s="6" t="s">
        <v>61</v>
      </c>
      <c r="D35" s="12" t="s">
        <v>284</v>
      </c>
      <c r="E35" s="11" t="s">
        <v>159</v>
      </c>
      <c r="F35" s="6" t="s">
        <v>95</v>
      </c>
      <c r="G35" s="27">
        <v>0</v>
      </c>
      <c r="H35" s="14" t="s">
        <v>59</v>
      </c>
    </row>
    <row r="36" spans="1:257" ht="52.5" customHeight="1" x14ac:dyDescent="0.25">
      <c r="A36" s="28" t="s">
        <v>94</v>
      </c>
      <c r="B36" s="6" t="s">
        <v>11</v>
      </c>
      <c r="C36" s="6" t="s">
        <v>62</v>
      </c>
      <c r="D36" s="12" t="s">
        <v>284</v>
      </c>
      <c r="E36" s="11" t="s">
        <v>160</v>
      </c>
      <c r="F36" s="6" t="s">
        <v>95</v>
      </c>
      <c r="G36" s="27">
        <v>0</v>
      </c>
      <c r="H36" s="14" t="s">
        <v>59</v>
      </c>
    </row>
    <row r="37" spans="1:257" ht="52.5" customHeight="1" x14ac:dyDescent="0.25">
      <c r="A37" s="28" t="s">
        <v>94</v>
      </c>
      <c r="B37" s="6" t="s">
        <v>11</v>
      </c>
      <c r="C37" s="6" t="s">
        <v>78</v>
      </c>
      <c r="D37" s="12" t="s">
        <v>284</v>
      </c>
      <c r="E37" s="11" t="s">
        <v>161</v>
      </c>
      <c r="F37" s="6" t="s">
        <v>95</v>
      </c>
      <c r="G37" s="27">
        <v>0</v>
      </c>
      <c r="H37" s="14" t="s">
        <v>59</v>
      </c>
    </row>
    <row r="38" spans="1:257" ht="52.5" customHeight="1" x14ac:dyDescent="0.25">
      <c r="A38" s="28" t="s">
        <v>94</v>
      </c>
      <c r="B38" s="6" t="s">
        <v>11</v>
      </c>
      <c r="C38" s="6" t="s">
        <v>135</v>
      </c>
      <c r="D38" s="12" t="s">
        <v>284</v>
      </c>
      <c r="E38" s="11" t="s">
        <v>162</v>
      </c>
      <c r="F38" s="6" t="s">
        <v>95</v>
      </c>
      <c r="G38" s="27">
        <v>0</v>
      </c>
      <c r="H38" s="14" t="s">
        <v>59</v>
      </c>
    </row>
    <row r="39" spans="1:257" ht="52.5" customHeight="1" x14ac:dyDescent="0.25">
      <c r="A39" s="28" t="s">
        <v>63</v>
      </c>
      <c r="B39" s="6" t="s">
        <v>11</v>
      </c>
      <c r="C39" s="6" t="s">
        <v>136</v>
      </c>
      <c r="D39" s="12" t="s">
        <v>302</v>
      </c>
      <c r="E39" s="11" t="s">
        <v>137</v>
      </c>
      <c r="F39" s="6" t="s">
        <v>95</v>
      </c>
      <c r="G39" s="27">
        <v>0</v>
      </c>
      <c r="H39" s="14" t="s">
        <v>59</v>
      </c>
    </row>
    <row r="40" spans="1:257" ht="52.5" customHeight="1" x14ac:dyDescent="0.25">
      <c r="A40" s="28" t="s">
        <v>63</v>
      </c>
      <c r="B40" s="6" t="s">
        <v>11</v>
      </c>
      <c r="C40" s="6" t="s">
        <v>138</v>
      </c>
      <c r="D40" s="12" t="s">
        <v>302</v>
      </c>
      <c r="E40" s="11" t="s">
        <v>139</v>
      </c>
      <c r="F40" s="6" t="s">
        <v>95</v>
      </c>
      <c r="G40" s="27">
        <v>0</v>
      </c>
      <c r="H40" s="14" t="s">
        <v>59</v>
      </c>
    </row>
    <row r="41" spans="1:257" ht="52.5" customHeight="1" x14ac:dyDescent="0.25">
      <c r="A41" s="28" t="s">
        <v>63</v>
      </c>
      <c r="B41" s="6" t="s">
        <v>11</v>
      </c>
      <c r="C41" s="6" t="s">
        <v>140</v>
      </c>
      <c r="D41" s="12" t="s">
        <v>302</v>
      </c>
      <c r="E41" s="11" t="s">
        <v>141</v>
      </c>
      <c r="F41" s="6" t="s">
        <v>142</v>
      </c>
      <c r="G41" s="27">
        <v>0</v>
      </c>
      <c r="H41" s="14" t="s">
        <v>59</v>
      </c>
    </row>
    <row r="42" spans="1:257" ht="75.75" customHeight="1" x14ac:dyDescent="0.25">
      <c r="A42" s="28" t="s">
        <v>63</v>
      </c>
      <c r="B42" s="6" t="s">
        <v>11</v>
      </c>
      <c r="C42" s="6" t="s">
        <v>136</v>
      </c>
      <c r="D42" s="12" t="s">
        <v>303</v>
      </c>
      <c r="E42" s="6" t="s">
        <v>143</v>
      </c>
      <c r="F42" s="6" t="s">
        <v>144</v>
      </c>
      <c r="G42" s="27">
        <v>95000</v>
      </c>
      <c r="H42" s="14"/>
    </row>
    <row r="43" spans="1:257" ht="87.75" customHeight="1" x14ac:dyDescent="0.25">
      <c r="A43" s="28" t="s">
        <v>63</v>
      </c>
      <c r="B43" s="6" t="s">
        <v>57</v>
      </c>
      <c r="C43" s="6" t="s">
        <v>145</v>
      </c>
      <c r="D43" s="12" t="s">
        <v>304</v>
      </c>
      <c r="E43" s="6" t="s">
        <v>146</v>
      </c>
      <c r="F43" s="6" t="s">
        <v>147</v>
      </c>
      <c r="G43" s="27">
        <v>98700</v>
      </c>
      <c r="H43" s="14"/>
    </row>
    <row r="44" spans="1:257" ht="52.5" customHeight="1" x14ac:dyDescent="0.25">
      <c r="A44" s="28" t="s">
        <v>63</v>
      </c>
      <c r="B44" s="6" t="s">
        <v>57</v>
      </c>
      <c r="C44" s="6" t="s">
        <v>148</v>
      </c>
      <c r="D44" s="12" t="s">
        <v>281</v>
      </c>
      <c r="E44" s="11" t="s">
        <v>149</v>
      </c>
      <c r="F44" s="6" t="s">
        <v>150</v>
      </c>
      <c r="G44" s="27">
        <v>48925</v>
      </c>
      <c r="H44" s="14"/>
    </row>
    <row r="45" spans="1:257" ht="33" customHeight="1" x14ac:dyDescent="0.25">
      <c r="A45" s="86" t="s">
        <v>34</v>
      </c>
      <c r="B45" s="87"/>
      <c r="C45" s="87"/>
      <c r="D45" s="87"/>
      <c r="E45" s="87"/>
      <c r="F45" s="88"/>
      <c r="G45" s="25">
        <f>SUM(G46)</f>
        <v>0</v>
      </c>
      <c r="H45" s="23"/>
    </row>
    <row r="46" spans="1:257" ht="45" customHeight="1" x14ac:dyDescent="0.25">
      <c r="A46" s="29" t="s">
        <v>73</v>
      </c>
      <c r="B46" s="34"/>
      <c r="C46" s="34" t="s">
        <v>74</v>
      </c>
      <c r="D46" s="12"/>
      <c r="E46" s="11"/>
      <c r="F46" s="6"/>
      <c r="G46" s="27"/>
      <c r="H46" s="27"/>
    </row>
    <row r="47" spans="1:257" ht="33" customHeight="1" x14ac:dyDescent="0.25">
      <c r="A47" s="86" t="s">
        <v>35</v>
      </c>
      <c r="B47" s="87"/>
      <c r="C47" s="87"/>
      <c r="D47" s="87"/>
      <c r="E47" s="87"/>
      <c r="F47" s="88"/>
      <c r="G47" s="25">
        <f>SUM(G48:G54)</f>
        <v>0</v>
      </c>
      <c r="H47" s="23"/>
    </row>
    <row r="48" spans="1:257" s="54" customFormat="1" ht="75" customHeight="1" x14ac:dyDescent="0.25">
      <c r="A48" s="71" t="s">
        <v>64</v>
      </c>
      <c r="B48" s="71" t="s">
        <v>11</v>
      </c>
      <c r="C48" s="72" t="s">
        <v>263</v>
      </c>
      <c r="D48" s="73" t="s">
        <v>282</v>
      </c>
      <c r="E48" s="74" t="s">
        <v>65</v>
      </c>
      <c r="F48" s="75" t="s">
        <v>181</v>
      </c>
      <c r="G48" s="76">
        <v>0</v>
      </c>
      <c r="H48" s="77" t="s">
        <v>264</v>
      </c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  <c r="IU48" s="78"/>
      <c r="IV48" s="78"/>
      <c r="IW48" s="78"/>
    </row>
    <row r="49" spans="1:257" s="54" customFormat="1" ht="78.75" customHeight="1" x14ac:dyDescent="0.25">
      <c r="A49" s="71" t="s">
        <v>64</v>
      </c>
      <c r="B49" s="71" t="s">
        <v>11</v>
      </c>
      <c r="C49" s="72" t="s">
        <v>265</v>
      </c>
      <c r="D49" s="73" t="s">
        <v>282</v>
      </c>
      <c r="E49" s="74" t="s">
        <v>266</v>
      </c>
      <c r="F49" s="75" t="s">
        <v>267</v>
      </c>
      <c r="G49" s="76">
        <v>0</v>
      </c>
      <c r="H49" s="79" t="s">
        <v>264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  <c r="IT49" s="78"/>
      <c r="IU49" s="78"/>
      <c r="IV49" s="78"/>
      <c r="IW49" s="78"/>
    </row>
    <row r="50" spans="1:257" s="54" customFormat="1" ht="75.75" customHeight="1" x14ac:dyDescent="0.25">
      <c r="A50" s="71" t="s">
        <v>64</v>
      </c>
      <c r="B50" s="71" t="s">
        <v>11</v>
      </c>
      <c r="C50" s="72" t="s">
        <v>268</v>
      </c>
      <c r="D50" s="73" t="s">
        <v>282</v>
      </c>
      <c r="E50" s="74" t="s">
        <v>269</v>
      </c>
      <c r="F50" s="75" t="s">
        <v>176</v>
      </c>
      <c r="G50" s="76">
        <v>0</v>
      </c>
      <c r="H50" s="77" t="s">
        <v>264</v>
      </c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  <c r="IT50" s="78"/>
      <c r="IU50" s="78"/>
      <c r="IV50" s="78"/>
      <c r="IW50" s="78"/>
    </row>
    <row r="51" spans="1:257" s="54" customFormat="1" ht="113.25" customHeight="1" x14ac:dyDescent="0.25">
      <c r="A51" s="71" t="s">
        <v>64</v>
      </c>
      <c r="B51" s="71" t="s">
        <v>11</v>
      </c>
      <c r="C51" s="72" t="s">
        <v>99</v>
      </c>
      <c r="D51" s="73" t="s">
        <v>282</v>
      </c>
      <c r="E51" s="74" t="s">
        <v>270</v>
      </c>
      <c r="F51" s="75" t="s">
        <v>100</v>
      </c>
      <c r="G51" s="76">
        <v>0</v>
      </c>
      <c r="H51" s="77" t="s">
        <v>59</v>
      </c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  <c r="IU51" s="78"/>
      <c r="IV51" s="78"/>
      <c r="IW51" s="78"/>
    </row>
    <row r="52" spans="1:257" s="54" customFormat="1" ht="85.5" customHeight="1" x14ac:dyDescent="0.25">
      <c r="A52" s="72" t="s">
        <v>64</v>
      </c>
      <c r="B52" s="72" t="s">
        <v>11</v>
      </c>
      <c r="C52" s="72" t="s">
        <v>263</v>
      </c>
      <c r="D52" s="80" t="s">
        <v>283</v>
      </c>
      <c r="E52" s="80" t="s">
        <v>271</v>
      </c>
      <c r="F52" s="71" t="s">
        <v>272</v>
      </c>
      <c r="G52" s="81">
        <v>0</v>
      </c>
      <c r="H52" s="82" t="s">
        <v>264</v>
      </c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  <c r="IR52" s="78"/>
      <c r="IS52" s="78"/>
      <c r="IT52" s="78"/>
      <c r="IU52" s="78"/>
      <c r="IV52" s="78"/>
      <c r="IW52" s="78"/>
    </row>
    <row r="53" spans="1:257" s="54" customFormat="1" ht="93" customHeight="1" x14ac:dyDescent="0.25">
      <c r="A53" s="71" t="s">
        <v>64</v>
      </c>
      <c r="B53" s="71" t="s">
        <v>11</v>
      </c>
      <c r="C53" s="72" t="s">
        <v>263</v>
      </c>
      <c r="D53" s="73" t="s">
        <v>284</v>
      </c>
      <c r="E53" s="74" t="s">
        <v>273</v>
      </c>
      <c r="F53" s="75" t="s">
        <v>163</v>
      </c>
      <c r="G53" s="76">
        <v>0</v>
      </c>
      <c r="H53" s="77" t="s">
        <v>264</v>
      </c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  <c r="IT53" s="78"/>
      <c r="IU53" s="78"/>
      <c r="IV53" s="78"/>
      <c r="IW53" s="78"/>
    </row>
    <row r="54" spans="1:257" s="54" customFormat="1" ht="112.5" customHeight="1" x14ac:dyDescent="0.25">
      <c r="A54" s="72" t="s">
        <v>64</v>
      </c>
      <c r="B54" s="72" t="s">
        <v>11</v>
      </c>
      <c r="C54" s="72" t="s">
        <v>265</v>
      </c>
      <c r="D54" s="75" t="s">
        <v>284</v>
      </c>
      <c r="E54" s="75" t="s">
        <v>274</v>
      </c>
      <c r="F54" s="75" t="s">
        <v>163</v>
      </c>
      <c r="G54" s="76">
        <v>0</v>
      </c>
      <c r="H54" s="77" t="s">
        <v>264</v>
      </c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  <c r="IT54" s="78"/>
      <c r="IU54" s="78"/>
      <c r="IV54" s="78"/>
      <c r="IW54" s="78"/>
    </row>
    <row r="55" spans="1:257" ht="33" customHeight="1" x14ac:dyDescent="0.25">
      <c r="A55" s="86" t="s">
        <v>36</v>
      </c>
      <c r="B55" s="87"/>
      <c r="C55" s="87"/>
      <c r="D55" s="87"/>
      <c r="E55" s="87"/>
      <c r="F55" s="88"/>
      <c r="G55" s="25">
        <f>SUM(G56:G57)</f>
        <v>0</v>
      </c>
      <c r="H55" s="23"/>
    </row>
    <row r="56" spans="1:257" ht="260.25" customHeight="1" x14ac:dyDescent="0.25">
      <c r="A56" s="28" t="s">
        <v>79</v>
      </c>
      <c r="B56" s="6" t="s">
        <v>4</v>
      </c>
      <c r="C56" s="6" t="s">
        <v>167</v>
      </c>
      <c r="D56" s="12" t="s">
        <v>285</v>
      </c>
      <c r="E56" s="6" t="s">
        <v>164</v>
      </c>
      <c r="F56" s="6" t="s">
        <v>165</v>
      </c>
      <c r="G56" s="27">
        <v>0</v>
      </c>
      <c r="H56" s="14" t="s">
        <v>166</v>
      </c>
    </row>
    <row r="57" spans="1:257" ht="248.25" customHeight="1" x14ac:dyDescent="0.25">
      <c r="A57" s="28" t="s">
        <v>79</v>
      </c>
      <c r="B57" s="6" t="s">
        <v>4</v>
      </c>
      <c r="C57" s="6" t="s">
        <v>168</v>
      </c>
      <c r="D57" s="12" t="s">
        <v>286</v>
      </c>
      <c r="E57" s="6" t="s">
        <v>164</v>
      </c>
      <c r="F57" s="6" t="s">
        <v>165</v>
      </c>
      <c r="G57" s="27">
        <v>0</v>
      </c>
      <c r="H57" s="14" t="s">
        <v>166</v>
      </c>
    </row>
    <row r="58" spans="1:257" ht="33" customHeight="1" x14ac:dyDescent="0.25">
      <c r="A58" s="86" t="s">
        <v>75</v>
      </c>
      <c r="B58" s="87"/>
      <c r="C58" s="87"/>
      <c r="D58" s="87"/>
      <c r="E58" s="87"/>
      <c r="F58" s="88"/>
      <c r="G58" s="25">
        <f>SUM(G59:G70)</f>
        <v>9376</v>
      </c>
      <c r="H58" s="23"/>
    </row>
    <row r="59" spans="1:257" ht="71.25" customHeight="1" x14ac:dyDescent="0.25">
      <c r="A59" s="28" t="s">
        <v>192</v>
      </c>
      <c r="B59" s="11" t="s">
        <v>57</v>
      </c>
      <c r="C59" s="6" t="s">
        <v>171</v>
      </c>
      <c r="D59" s="69" t="s">
        <v>316</v>
      </c>
      <c r="E59" s="16" t="s">
        <v>58</v>
      </c>
      <c r="F59" s="16" t="s">
        <v>172</v>
      </c>
      <c r="G59" s="37">
        <v>0</v>
      </c>
      <c r="H59" s="21" t="s">
        <v>173</v>
      </c>
    </row>
    <row r="60" spans="1:257" ht="82.5" customHeight="1" x14ac:dyDescent="0.25">
      <c r="A60" s="28" t="s">
        <v>192</v>
      </c>
      <c r="B60" s="11" t="s">
        <v>11</v>
      </c>
      <c r="C60" s="6" t="s">
        <v>174</v>
      </c>
      <c r="D60" s="69" t="s">
        <v>306</v>
      </c>
      <c r="E60" s="70" t="s">
        <v>175</v>
      </c>
      <c r="F60" s="16" t="s">
        <v>176</v>
      </c>
      <c r="G60" s="37">
        <v>0</v>
      </c>
      <c r="H60" s="21" t="s">
        <v>177</v>
      </c>
    </row>
    <row r="61" spans="1:257" ht="66.75" customHeight="1" x14ac:dyDescent="0.25">
      <c r="A61" s="28" t="s">
        <v>192</v>
      </c>
      <c r="B61" s="11" t="s">
        <v>11</v>
      </c>
      <c r="C61" s="6" t="s">
        <v>174</v>
      </c>
      <c r="D61" s="69" t="s">
        <v>306</v>
      </c>
      <c r="E61" s="70" t="s">
        <v>178</v>
      </c>
      <c r="F61" s="16" t="s">
        <v>179</v>
      </c>
      <c r="G61" s="37">
        <v>0</v>
      </c>
      <c r="H61" s="21" t="s">
        <v>177</v>
      </c>
    </row>
    <row r="62" spans="1:257" ht="87" customHeight="1" x14ac:dyDescent="0.25">
      <c r="A62" s="28" t="s">
        <v>192</v>
      </c>
      <c r="B62" s="11" t="s">
        <v>11</v>
      </c>
      <c r="C62" s="6" t="s">
        <v>174</v>
      </c>
      <c r="D62" s="69" t="s">
        <v>306</v>
      </c>
      <c r="E62" s="70" t="s">
        <v>180</v>
      </c>
      <c r="F62" s="16" t="s">
        <v>181</v>
      </c>
      <c r="G62" s="37">
        <v>0</v>
      </c>
      <c r="H62" s="21" t="s">
        <v>177</v>
      </c>
    </row>
    <row r="63" spans="1:257" ht="87" customHeight="1" x14ac:dyDescent="0.25">
      <c r="A63" s="28" t="s">
        <v>192</v>
      </c>
      <c r="B63" s="11" t="s">
        <v>11</v>
      </c>
      <c r="C63" s="6" t="s">
        <v>174</v>
      </c>
      <c r="D63" s="69" t="s">
        <v>306</v>
      </c>
      <c r="E63" s="70" t="s">
        <v>182</v>
      </c>
      <c r="F63" s="16" t="s">
        <v>183</v>
      </c>
      <c r="G63" s="37">
        <v>0</v>
      </c>
      <c r="H63" s="21" t="s">
        <v>177</v>
      </c>
    </row>
    <row r="64" spans="1:257" ht="66.75" customHeight="1" x14ac:dyDescent="0.25">
      <c r="A64" s="28" t="s">
        <v>192</v>
      </c>
      <c r="B64" s="11" t="s">
        <v>11</v>
      </c>
      <c r="C64" s="6" t="s">
        <v>174</v>
      </c>
      <c r="D64" s="69" t="s">
        <v>306</v>
      </c>
      <c r="E64" s="70" t="s">
        <v>184</v>
      </c>
      <c r="F64" s="16" t="s">
        <v>185</v>
      </c>
      <c r="G64" s="37">
        <v>0</v>
      </c>
      <c r="H64" s="21" t="s">
        <v>177</v>
      </c>
    </row>
    <row r="65" spans="1:8" ht="77.25" customHeight="1" x14ac:dyDescent="0.25">
      <c r="A65" s="28" t="s">
        <v>192</v>
      </c>
      <c r="B65" s="11" t="s">
        <v>57</v>
      </c>
      <c r="C65" s="6" t="s">
        <v>171</v>
      </c>
      <c r="D65" s="69" t="s">
        <v>315</v>
      </c>
      <c r="E65" s="16" t="s">
        <v>58</v>
      </c>
      <c r="F65" s="16" t="s">
        <v>186</v>
      </c>
      <c r="G65" s="37">
        <v>0</v>
      </c>
      <c r="H65" s="21" t="s">
        <v>173</v>
      </c>
    </row>
    <row r="66" spans="1:8" ht="42" customHeight="1" x14ac:dyDescent="0.25">
      <c r="A66" s="28" t="s">
        <v>192</v>
      </c>
      <c r="B66" s="11" t="s">
        <v>11</v>
      </c>
      <c r="C66" s="6" t="s">
        <v>174</v>
      </c>
      <c r="D66" s="69" t="s">
        <v>287</v>
      </c>
      <c r="E66" s="16" t="s">
        <v>187</v>
      </c>
      <c r="F66" s="16" t="s">
        <v>176</v>
      </c>
      <c r="G66" s="37">
        <v>0</v>
      </c>
      <c r="H66" s="21" t="s">
        <v>177</v>
      </c>
    </row>
    <row r="67" spans="1:8" ht="42" customHeight="1" x14ac:dyDescent="0.25">
      <c r="A67" s="28" t="s">
        <v>192</v>
      </c>
      <c r="B67" s="11" t="s">
        <v>11</v>
      </c>
      <c r="C67" s="6" t="s">
        <v>174</v>
      </c>
      <c r="D67" s="69" t="s">
        <v>287</v>
      </c>
      <c r="E67" s="16" t="s">
        <v>65</v>
      </c>
      <c r="F67" s="16" t="s">
        <v>179</v>
      </c>
      <c r="G67" s="37">
        <v>0</v>
      </c>
      <c r="H67" s="21" t="s">
        <v>177</v>
      </c>
    </row>
    <row r="68" spans="1:8" ht="42" customHeight="1" x14ac:dyDescent="0.25">
      <c r="A68" s="28" t="s">
        <v>192</v>
      </c>
      <c r="B68" s="11" t="s">
        <v>11</v>
      </c>
      <c r="C68" s="6" t="s">
        <v>174</v>
      </c>
      <c r="D68" s="69" t="s">
        <v>287</v>
      </c>
      <c r="E68" s="16" t="s">
        <v>188</v>
      </c>
      <c r="F68" s="16" t="s">
        <v>181</v>
      </c>
      <c r="G68" s="37">
        <v>0</v>
      </c>
      <c r="H68" s="21" t="s">
        <v>177</v>
      </c>
    </row>
    <row r="69" spans="1:8" ht="42" customHeight="1" x14ac:dyDescent="0.25">
      <c r="A69" s="28" t="s">
        <v>192</v>
      </c>
      <c r="B69" s="11" t="s">
        <v>11</v>
      </c>
      <c r="C69" s="6" t="s">
        <v>174</v>
      </c>
      <c r="D69" s="69" t="s">
        <v>287</v>
      </c>
      <c r="E69" s="16" t="s">
        <v>189</v>
      </c>
      <c r="F69" s="16" t="s">
        <v>183</v>
      </c>
      <c r="G69" s="37">
        <v>0</v>
      </c>
      <c r="H69" s="21" t="s">
        <v>177</v>
      </c>
    </row>
    <row r="70" spans="1:8" ht="94.5" customHeight="1" x14ac:dyDescent="0.25">
      <c r="A70" s="28" t="s">
        <v>192</v>
      </c>
      <c r="B70" s="11" t="s">
        <v>4</v>
      </c>
      <c r="C70" s="6" t="s">
        <v>174</v>
      </c>
      <c r="D70" s="69" t="s">
        <v>305</v>
      </c>
      <c r="E70" s="34" t="s">
        <v>190</v>
      </c>
      <c r="F70" s="16" t="s">
        <v>191</v>
      </c>
      <c r="G70" s="37">
        <v>9376</v>
      </c>
      <c r="H70" s="21"/>
    </row>
    <row r="71" spans="1:8" ht="33" customHeight="1" x14ac:dyDescent="0.25">
      <c r="A71" s="86" t="s">
        <v>253</v>
      </c>
      <c r="B71" s="87"/>
      <c r="C71" s="87"/>
      <c r="D71" s="87"/>
      <c r="E71" s="87"/>
      <c r="F71" s="88"/>
      <c r="G71" s="25">
        <f>SUM(G72:G72)</f>
        <v>0</v>
      </c>
      <c r="H71" s="23"/>
    </row>
    <row r="72" spans="1:8" ht="42" customHeight="1" x14ac:dyDescent="0.25">
      <c r="A72" s="28" t="s">
        <v>254</v>
      </c>
      <c r="B72" s="6"/>
      <c r="C72" s="6" t="s">
        <v>255</v>
      </c>
      <c r="D72" s="12"/>
      <c r="E72" s="11"/>
      <c r="F72" s="11"/>
      <c r="G72" s="27"/>
      <c r="H72" s="14"/>
    </row>
    <row r="73" spans="1:8" ht="33" customHeight="1" x14ac:dyDescent="0.25">
      <c r="A73" s="86" t="s">
        <v>256</v>
      </c>
      <c r="B73" s="87"/>
      <c r="C73" s="87"/>
      <c r="D73" s="87"/>
      <c r="E73" s="87"/>
      <c r="F73" s="88"/>
      <c r="G73" s="25">
        <f>SUM(G74:G74)</f>
        <v>0</v>
      </c>
      <c r="H73" s="23"/>
    </row>
    <row r="74" spans="1:8" ht="51" customHeight="1" x14ac:dyDescent="0.25">
      <c r="A74" s="28" t="s">
        <v>257</v>
      </c>
      <c r="B74" s="6"/>
      <c r="C74" s="6" t="s">
        <v>255</v>
      </c>
      <c r="D74" s="12"/>
      <c r="E74" s="11"/>
      <c r="F74" s="11"/>
      <c r="G74" s="27"/>
      <c r="H74" s="24"/>
    </row>
    <row r="75" spans="1:8" ht="45" customHeight="1" x14ac:dyDescent="0.25">
      <c r="A75" s="90" t="s">
        <v>29</v>
      </c>
      <c r="B75" s="91"/>
      <c r="C75" s="91"/>
      <c r="D75" s="91"/>
      <c r="E75" s="91"/>
      <c r="F75" s="91"/>
      <c r="G75" s="91"/>
      <c r="H75" s="91"/>
    </row>
  </sheetData>
  <mergeCells count="15">
    <mergeCell ref="A71:F71"/>
    <mergeCell ref="I1:K1"/>
    <mergeCell ref="A75:H75"/>
    <mergeCell ref="A2:H2"/>
    <mergeCell ref="A1:H1"/>
    <mergeCell ref="A5:F5"/>
    <mergeCell ref="A3:H3"/>
    <mergeCell ref="A47:F47"/>
    <mergeCell ref="A11:F11"/>
    <mergeCell ref="A19:F19"/>
    <mergeCell ref="A26:F26"/>
    <mergeCell ref="A45:F45"/>
    <mergeCell ref="A55:F55"/>
    <mergeCell ref="A73:F73"/>
    <mergeCell ref="A58:F58"/>
  </mergeCells>
  <phoneticPr fontId="20" type="noConversion"/>
  <printOptions horizontalCentered="1"/>
  <pageMargins left="0.47244094488188981" right="0.47244094488188981" top="0.47244094488188981" bottom="0.47244094488188981" header="0.39370078740157483" footer="0.11811023622047245"/>
  <pageSetup paperSize="9" scale="77" fitToHeight="0" pageOrder="overThenDown" orientation="portrait" r:id="rId1"/>
  <headerFooter alignWithMargins="0">
    <oddFooter>&amp;C&amp;"標楷體,標準"&amp;P</oddFooter>
  </headerFooter>
  <rowBreaks count="1" manualBreakCount="1">
    <brk id="20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indexed="47"/>
    <pageSetUpPr fitToPage="1"/>
  </sheetPr>
  <dimension ref="A1:IW69"/>
  <sheetViews>
    <sheetView view="pageBreakPreview" zoomScale="75" zoomScaleNormal="100" zoomScaleSheetLayoutView="75" workbookViewId="0">
      <selection activeCell="G12" sqref="G12"/>
    </sheetView>
  </sheetViews>
  <sheetFormatPr defaultRowHeight="45" customHeight="1" x14ac:dyDescent="0.25"/>
  <cols>
    <col min="1" max="1" width="14" style="1" customWidth="1"/>
    <col min="2" max="2" width="10.625" style="2" bestFit="1" customWidth="1"/>
    <col min="3" max="3" width="27.375" style="2" customWidth="1"/>
    <col min="4" max="4" width="18.125" style="2" customWidth="1"/>
    <col min="5" max="5" width="12.625" style="4" customWidth="1"/>
    <col min="6" max="6" width="18" style="4" customWidth="1"/>
    <col min="7" max="7" width="12.125" style="5" bestFit="1" customWidth="1"/>
    <col min="8" max="8" width="10.625" style="3" customWidth="1"/>
    <col min="9" max="16384" width="9" style="3"/>
  </cols>
  <sheetData>
    <row r="1" spans="1:257" ht="25.5" customHeight="1" x14ac:dyDescent="0.25">
      <c r="A1" s="93" t="s">
        <v>8</v>
      </c>
      <c r="B1" s="93"/>
      <c r="C1" s="93"/>
      <c r="D1" s="93"/>
      <c r="E1" s="93"/>
      <c r="F1" s="93"/>
      <c r="G1" s="93"/>
      <c r="H1" s="93"/>
      <c r="I1" s="18"/>
      <c r="J1" s="18"/>
    </row>
    <row r="2" spans="1:257" ht="21" customHeight="1" x14ac:dyDescent="0.25">
      <c r="A2" s="92" t="str">
        <f>公務!A2</f>
        <v>108年度第2季</v>
      </c>
      <c r="B2" s="92"/>
      <c r="C2" s="92"/>
      <c r="D2" s="92"/>
      <c r="E2" s="92"/>
      <c r="F2" s="92"/>
      <c r="G2" s="92"/>
      <c r="H2" s="92"/>
    </row>
    <row r="3" spans="1:257" ht="16.5" customHeight="1" x14ac:dyDescent="0.25">
      <c r="A3" s="94" t="s">
        <v>102</v>
      </c>
      <c r="B3" s="94"/>
      <c r="C3" s="94"/>
      <c r="D3" s="94"/>
      <c r="E3" s="94"/>
      <c r="F3" s="94"/>
      <c r="G3" s="94"/>
      <c r="H3" s="94"/>
    </row>
    <row r="4" spans="1:257" ht="36" customHeight="1" x14ac:dyDescent="0.25">
      <c r="A4" s="7" t="s">
        <v>1</v>
      </c>
      <c r="B4" s="8" t="s">
        <v>0</v>
      </c>
      <c r="C4" s="8" t="s">
        <v>9</v>
      </c>
      <c r="D4" s="10" t="s">
        <v>82</v>
      </c>
      <c r="E4" s="10" t="s">
        <v>81</v>
      </c>
      <c r="F4" s="10" t="s">
        <v>83</v>
      </c>
      <c r="G4" s="9" t="s">
        <v>10</v>
      </c>
      <c r="H4" s="13" t="s">
        <v>13</v>
      </c>
    </row>
    <row r="5" spans="1:257" ht="33" customHeight="1" x14ac:dyDescent="0.25">
      <c r="A5" s="86" t="s">
        <v>43</v>
      </c>
      <c r="B5" s="87"/>
      <c r="C5" s="87"/>
      <c r="D5" s="87"/>
      <c r="E5" s="87"/>
      <c r="F5" s="88"/>
      <c r="G5" s="25">
        <f>G11+G16+G18+G20+G22</f>
        <v>4464618</v>
      </c>
      <c r="H5" s="15"/>
    </row>
    <row r="6" spans="1:257" ht="33" hidden="1" customHeight="1" x14ac:dyDescent="0.25">
      <c r="A6" s="17" t="s">
        <v>16</v>
      </c>
      <c r="B6" s="17"/>
      <c r="C6" s="17"/>
      <c r="D6" s="16"/>
      <c r="E6" s="16"/>
      <c r="F6" s="16"/>
      <c r="G6" s="26"/>
      <c r="H6" s="20"/>
    </row>
    <row r="7" spans="1:257" ht="33" hidden="1" customHeight="1" x14ac:dyDescent="0.25">
      <c r="A7" s="17" t="s">
        <v>26</v>
      </c>
      <c r="B7" s="19" t="s">
        <v>14</v>
      </c>
      <c r="C7" s="17"/>
      <c r="D7" s="16" t="s">
        <v>23</v>
      </c>
      <c r="E7" s="16" t="s">
        <v>18</v>
      </c>
      <c r="F7" s="16" t="s">
        <v>19</v>
      </c>
      <c r="G7" s="26">
        <v>100000</v>
      </c>
      <c r="H7" s="21"/>
    </row>
    <row r="8" spans="1:257" ht="33" hidden="1" customHeight="1" x14ac:dyDescent="0.25">
      <c r="A8" s="17" t="s">
        <v>26</v>
      </c>
      <c r="B8" s="17" t="s">
        <v>4</v>
      </c>
      <c r="C8" s="17"/>
      <c r="D8" s="16" t="s">
        <v>24</v>
      </c>
      <c r="E8" s="16" t="s">
        <v>25</v>
      </c>
      <c r="F8" s="16" t="s">
        <v>22</v>
      </c>
      <c r="G8" s="26">
        <v>100000</v>
      </c>
      <c r="H8" s="21"/>
    </row>
    <row r="9" spans="1:257" ht="33" hidden="1" customHeight="1" x14ac:dyDescent="0.25">
      <c r="A9" s="17" t="s">
        <v>26</v>
      </c>
      <c r="B9" s="17" t="s">
        <v>5</v>
      </c>
      <c r="C9" s="17"/>
      <c r="D9" s="16" t="s">
        <v>23</v>
      </c>
      <c r="E9" s="16" t="s">
        <v>18</v>
      </c>
      <c r="F9" s="16" t="s">
        <v>21</v>
      </c>
      <c r="G9" s="26">
        <v>0</v>
      </c>
      <c r="H9" s="21" t="s">
        <v>15</v>
      </c>
    </row>
    <row r="10" spans="1:257" ht="33" hidden="1" customHeight="1" x14ac:dyDescent="0.25">
      <c r="A10" s="17" t="s">
        <v>26</v>
      </c>
      <c r="B10" s="17" t="s">
        <v>11</v>
      </c>
      <c r="C10" s="17"/>
      <c r="D10" s="16" t="s">
        <v>24</v>
      </c>
      <c r="E10" s="16" t="s">
        <v>18</v>
      </c>
      <c r="F10" s="16" t="s">
        <v>20</v>
      </c>
      <c r="G10" s="26">
        <v>0</v>
      </c>
      <c r="H10" s="22" t="s">
        <v>28</v>
      </c>
    </row>
    <row r="11" spans="1:257" ht="33" customHeight="1" x14ac:dyDescent="0.25">
      <c r="A11" s="86" t="s">
        <v>31</v>
      </c>
      <c r="B11" s="87"/>
      <c r="C11" s="87"/>
      <c r="D11" s="87"/>
      <c r="E11" s="87"/>
      <c r="F11" s="88"/>
      <c r="G11" s="25">
        <f>SUM(G12:G15)</f>
        <v>1259700</v>
      </c>
      <c r="H11" s="15"/>
    </row>
    <row r="12" spans="1:257" ht="70.5" customHeight="1" x14ac:dyDescent="0.25">
      <c r="A12" s="29" t="s">
        <v>77</v>
      </c>
      <c r="B12" s="11" t="s">
        <v>11</v>
      </c>
      <c r="C12" s="6" t="s">
        <v>97</v>
      </c>
      <c r="D12" s="69" t="s">
        <v>309</v>
      </c>
      <c r="E12" s="11" t="s">
        <v>126</v>
      </c>
      <c r="F12" s="6" t="s">
        <v>127</v>
      </c>
      <c r="G12" s="37">
        <v>893506</v>
      </c>
      <c r="H12" s="20"/>
    </row>
    <row r="13" spans="1:257" ht="70.5" customHeight="1" x14ac:dyDescent="0.25">
      <c r="A13" s="29" t="s">
        <v>77</v>
      </c>
      <c r="B13" s="11" t="s">
        <v>4</v>
      </c>
      <c r="C13" s="6" t="s">
        <v>97</v>
      </c>
      <c r="D13" s="69" t="s">
        <v>310</v>
      </c>
      <c r="E13" s="11" t="s">
        <v>128</v>
      </c>
      <c r="F13" s="6" t="s">
        <v>129</v>
      </c>
      <c r="G13" s="37">
        <v>207146</v>
      </c>
      <c r="H13" s="20"/>
    </row>
    <row r="14" spans="1:257" s="54" customFormat="1" ht="409.6" customHeight="1" x14ac:dyDescent="0.25">
      <c r="A14" s="55" t="s">
        <v>98</v>
      </c>
      <c r="B14" s="56" t="s">
        <v>130</v>
      </c>
      <c r="C14" s="55" t="s">
        <v>133</v>
      </c>
      <c r="D14" s="56" t="s">
        <v>288</v>
      </c>
      <c r="E14" s="95" t="s">
        <v>131</v>
      </c>
      <c r="F14" s="57" t="s">
        <v>134</v>
      </c>
      <c r="G14" s="58">
        <v>159048</v>
      </c>
      <c r="H14" s="59" t="s">
        <v>290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</row>
    <row r="15" spans="1:257" s="54" customFormat="1" ht="205.5" customHeight="1" x14ac:dyDescent="0.25">
      <c r="A15" s="60"/>
      <c r="B15" s="61"/>
      <c r="C15" s="61"/>
      <c r="D15" s="61"/>
      <c r="E15" s="95"/>
      <c r="F15" s="62" t="s">
        <v>132</v>
      </c>
      <c r="G15" s="63"/>
      <c r="H15" s="64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</row>
    <row r="16" spans="1:257" ht="33" customHeight="1" x14ac:dyDescent="0.25">
      <c r="A16" s="86" t="s">
        <v>66</v>
      </c>
      <c r="B16" s="87"/>
      <c r="C16" s="87"/>
      <c r="D16" s="87"/>
      <c r="E16" s="87"/>
      <c r="F16" s="88"/>
      <c r="G16" s="25">
        <f>SUM(G17:G17)</f>
        <v>0</v>
      </c>
      <c r="H16" s="15"/>
    </row>
    <row r="17" spans="1:8" ht="59.25" customHeight="1" x14ac:dyDescent="0.25">
      <c r="A17" s="29" t="s">
        <v>258</v>
      </c>
      <c r="B17" s="11"/>
      <c r="C17" s="6" t="s">
        <v>12</v>
      </c>
      <c r="D17" s="16"/>
      <c r="E17" s="11"/>
      <c r="F17" s="11"/>
      <c r="G17" s="37"/>
      <c r="H17" s="20"/>
    </row>
    <row r="18" spans="1:8" ht="33" customHeight="1" x14ac:dyDescent="0.25">
      <c r="A18" s="86" t="s">
        <v>33</v>
      </c>
      <c r="B18" s="87"/>
      <c r="C18" s="87"/>
      <c r="D18" s="87"/>
      <c r="E18" s="87"/>
      <c r="F18" s="88"/>
      <c r="G18" s="25">
        <f>SUM(G19)</f>
        <v>0</v>
      </c>
      <c r="H18" s="15"/>
    </row>
    <row r="19" spans="1:8" ht="109.5" customHeight="1" x14ac:dyDescent="0.25">
      <c r="A19" s="28" t="s">
        <v>32</v>
      </c>
      <c r="B19" s="6"/>
      <c r="C19" s="6" t="s">
        <v>12</v>
      </c>
      <c r="D19" s="12"/>
      <c r="E19" s="11"/>
      <c r="F19" s="11"/>
      <c r="G19" s="27"/>
      <c r="H19" s="14"/>
    </row>
    <row r="20" spans="1:8" ht="33" customHeight="1" x14ac:dyDescent="0.25">
      <c r="A20" s="86" t="s">
        <v>55</v>
      </c>
      <c r="B20" s="87"/>
      <c r="C20" s="87"/>
      <c r="D20" s="87"/>
      <c r="E20" s="87"/>
      <c r="F20" s="88"/>
      <c r="G20" s="25">
        <f>SUM(G21)</f>
        <v>0</v>
      </c>
      <c r="H20" s="15"/>
    </row>
    <row r="21" spans="1:8" ht="261.75" customHeight="1" x14ac:dyDescent="0.25">
      <c r="A21" s="29" t="s">
        <v>80</v>
      </c>
      <c r="B21" s="6" t="s">
        <v>4</v>
      </c>
      <c r="C21" s="6" t="s">
        <v>291</v>
      </c>
      <c r="D21" s="12" t="s">
        <v>289</v>
      </c>
      <c r="E21" s="11" t="s">
        <v>164</v>
      </c>
      <c r="F21" s="6" t="s">
        <v>169</v>
      </c>
      <c r="G21" s="27">
        <v>0</v>
      </c>
      <c r="H21" s="14" t="s">
        <v>170</v>
      </c>
    </row>
    <row r="22" spans="1:8" ht="33" customHeight="1" x14ac:dyDescent="0.25">
      <c r="A22" s="86" t="s">
        <v>248</v>
      </c>
      <c r="B22" s="87"/>
      <c r="C22" s="87"/>
      <c r="D22" s="87"/>
      <c r="E22" s="87"/>
      <c r="F22" s="88"/>
      <c r="G22" s="25">
        <f>SUM(G23:G69)</f>
        <v>3204918</v>
      </c>
      <c r="H22" s="15"/>
    </row>
    <row r="23" spans="1:8" ht="84" customHeight="1" x14ac:dyDescent="0.25">
      <c r="A23" s="29" t="s">
        <v>249</v>
      </c>
      <c r="B23" s="11" t="s">
        <v>4</v>
      </c>
      <c r="C23" s="6" t="s">
        <v>193</v>
      </c>
      <c r="D23" s="12" t="s">
        <v>282</v>
      </c>
      <c r="E23" s="11" t="s">
        <v>194</v>
      </c>
      <c r="F23" s="6" t="s">
        <v>195</v>
      </c>
      <c r="G23" s="27">
        <v>50463</v>
      </c>
      <c r="H23" s="14" t="s">
        <v>196</v>
      </c>
    </row>
    <row r="24" spans="1:8" ht="84" customHeight="1" x14ac:dyDescent="0.25">
      <c r="A24" s="29" t="s">
        <v>249</v>
      </c>
      <c r="B24" s="11" t="s">
        <v>4</v>
      </c>
      <c r="C24" s="6" t="s">
        <v>197</v>
      </c>
      <c r="D24" s="12" t="s">
        <v>282</v>
      </c>
      <c r="E24" s="11" t="s">
        <v>198</v>
      </c>
      <c r="F24" s="6" t="s">
        <v>199</v>
      </c>
      <c r="G24" s="27">
        <v>70000</v>
      </c>
      <c r="H24" s="14"/>
    </row>
    <row r="25" spans="1:8" ht="81.75" customHeight="1" x14ac:dyDescent="0.25">
      <c r="A25" s="29" t="s">
        <v>249</v>
      </c>
      <c r="B25" s="11" t="s">
        <v>4</v>
      </c>
      <c r="C25" s="6" t="s">
        <v>197</v>
      </c>
      <c r="D25" s="12" t="s">
        <v>282</v>
      </c>
      <c r="E25" s="11" t="s">
        <v>198</v>
      </c>
      <c r="F25" s="6" t="s">
        <v>200</v>
      </c>
      <c r="G25" s="27">
        <v>5000</v>
      </c>
      <c r="H25" s="14"/>
    </row>
    <row r="26" spans="1:8" ht="84" customHeight="1" x14ac:dyDescent="0.25">
      <c r="A26" s="29" t="s">
        <v>249</v>
      </c>
      <c r="B26" s="11" t="s">
        <v>4</v>
      </c>
      <c r="C26" s="6" t="s">
        <v>197</v>
      </c>
      <c r="D26" s="12" t="s">
        <v>282</v>
      </c>
      <c r="E26" s="11" t="s">
        <v>198</v>
      </c>
      <c r="F26" s="6" t="s">
        <v>201</v>
      </c>
      <c r="G26" s="27">
        <v>5000</v>
      </c>
      <c r="H26" s="14"/>
    </row>
    <row r="27" spans="1:8" ht="69.75" customHeight="1" x14ac:dyDescent="0.25">
      <c r="A27" s="29" t="s">
        <v>249</v>
      </c>
      <c r="B27" s="11" t="s">
        <v>57</v>
      </c>
      <c r="C27" s="6" t="s">
        <v>202</v>
      </c>
      <c r="D27" s="12" t="s">
        <v>282</v>
      </c>
      <c r="E27" s="11" t="s">
        <v>58</v>
      </c>
      <c r="F27" s="6" t="s">
        <v>203</v>
      </c>
      <c r="G27" s="27">
        <v>40000</v>
      </c>
      <c r="H27" s="14"/>
    </row>
    <row r="28" spans="1:8" ht="69.75" customHeight="1" x14ac:dyDescent="0.25">
      <c r="A28" s="29" t="s">
        <v>249</v>
      </c>
      <c r="B28" s="11" t="s">
        <v>4</v>
      </c>
      <c r="C28" s="6" t="s">
        <v>202</v>
      </c>
      <c r="D28" s="12" t="s">
        <v>282</v>
      </c>
      <c r="E28" s="11" t="s">
        <v>198</v>
      </c>
      <c r="F28" s="6" t="s">
        <v>204</v>
      </c>
      <c r="G28" s="27">
        <v>50000</v>
      </c>
      <c r="H28" s="14"/>
    </row>
    <row r="29" spans="1:8" ht="69.75" customHeight="1" x14ac:dyDescent="0.25">
      <c r="A29" s="29" t="s">
        <v>249</v>
      </c>
      <c r="B29" s="11" t="s">
        <v>57</v>
      </c>
      <c r="C29" s="6" t="s">
        <v>205</v>
      </c>
      <c r="D29" s="12" t="s">
        <v>293</v>
      </c>
      <c r="E29" s="11" t="s">
        <v>58</v>
      </c>
      <c r="F29" s="6" t="s">
        <v>206</v>
      </c>
      <c r="G29" s="27">
        <v>100000</v>
      </c>
      <c r="H29" s="14"/>
    </row>
    <row r="30" spans="1:8" ht="100.5" customHeight="1" x14ac:dyDescent="0.25">
      <c r="A30" s="29" t="s">
        <v>249</v>
      </c>
      <c r="B30" s="11" t="s">
        <v>57</v>
      </c>
      <c r="C30" s="6" t="s">
        <v>207</v>
      </c>
      <c r="D30" s="12" t="s">
        <v>294</v>
      </c>
      <c r="E30" s="11" t="s">
        <v>300</v>
      </c>
      <c r="F30" s="6" t="s">
        <v>60</v>
      </c>
      <c r="G30" s="27">
        <v>100964</v>
      </c>
      <c r="H30" s="14" t="s">
        <v>208</v>
      </c>
    </row>
    <row r="31" spans="1:8" ht="69.75" customHeight="1" x14ac:dyDescent="0.25">
      <c r="A31" s="29" t="s">
        <v>249</v>
      </c>
      <c r="B31" s="11" t="s">
        <v>57</v>
      </c>
      <c r="C31" s="6" t="s">
        <v>207</v>
      </c>
      <c r="D31" s="12" t="s">
        <v>250</v>
      </c>
      <c r="E31" s="11" t="s">
        <v>209</v>
      </c>
      <c r="F31" s="6" t="s">
        <v>210</v>
      </c>
      <c r="G31" s="27">
        <v>50000</v>
      </c>
      <c r="H31" s="14" t="s">
        <v>211</v>
      </c>
    </row>
    <row r="32" spans="1:8" ht="69.75" customHeight="1" x14ac:dyDescent="0.25">
      <c r="A32" s="29" t="s">
        <v>249</v>
      </c>
      <c r="B32" s="11" t="s">
        <v>57</v>
      </c>
      <c r="C32" s="6" t="s">
        <v>207</v>
      </c>
      <c r="D32" s="12" t="s">
        <v>250</v>
      </c>
      <c r="E32" s="11" t="s">
        <v>209</v>
      </c>
      <c r="F32" s="6" t="s">
        <v>203</v>
      </c>
      <c r="G32" s="27">
        <v>50000</v>
      </c>
      <c r="H32" s="14" t="s">
        <v>211</v>
      </c>
    </row>
    <row r="33" spans="1:8" ht="144.75" customHeight="1" x14ac:dyDescent="0.25">
      <c r="A33" s="29" t="s">
        <v>249</v>
      </c>
      <c r="B33" s="11" t="s">
        <v>5</v>
      </c>
      <c r="C33" s="6" t="s">
        <v>212</v>
      </c>
      <c r="D33" s="12" t="s">
        <v>250</v>
      </c>
      <c r="E33" s="11" t="s">
        <v>213</v>
      </c>
      <c r="F33" s="6" t="s">
        <v>251</v>
      </c>
      <c r="G33" s="27">
        <v>173430</v>
      </c>
      <c r="H33" s="14" t="s">
        <v>214</v>
      </c>
    </row>
    <row r="34" spans="1:8" ht="69.75" customHeight="1" x14ac:dyDescent="0.25">
      <c r="A34" s="29" t="s">
        <v>249</v>
      </c>
      <c r="B34" s="11" t="s">
        <v>11</v>
      </c>
      <c r="C34" s="6" t="s">
        <v>215</v>
      </c>
      <c r="D34" s="12" t="s">
        <v>250</v>
      </c>
      <c r="E34" s="11" t="s">
        <v>216</v>
      </c>
      <c r="F34" s="6" t="s">
        <v>217</v>
      </c>
      <c r="G34" s="27">
        <v>0</v>
      </c>
      <c r="H34" s="14" t="s">
        <v>218</v>
      </c>
    </row>
    <row r="35" spans="1:8" ht="87" customHeight="1" x14ac:dyDescent="0.25">
      <c r="A35" s="29" t="s">
        <v>249</v>
      </c>
      <c r="B35" s="11" t="s">
        <v>4</v>
      </c>
      <c r="C35" s="6" t="s">
        <v>193</v>
      </c>
      <c r="D35" s="12" t="s">
        <v>283</v>
      </c>
      <c r="E35" s="11" t="s">
        <v>219</v>
      </c>
      <c r="F35" s="6" t="s">
        <v>195</v>
      </c>
      <c r="G35" s="27">
        <v>50463</v>
      </c>
      <c r="H35" s="14" t="s">
        <v>196</v>
      </c>
    </row>
    <row r="36" spans="1:8" ht="81" customHeight="1" x14ac:dyDescent="0.25">
      <c r="A36" s="29" t="s">
        <v>249</v>
      </c>
      <c r="B36" s="11" t="s">
        <v>4</v>
      </c>
      <c r="C36" s="6" t="s">
        <v>197</v>
      </c>
      <c r="D36" s="12" t="s">
        <v>283</v>
      </c>
      <c r="E36" s="11" t="s">
        <v>198</v>
      </c>
      <c r="F36" s="6" t="s">
        <v>199</v>
      </c>
      <c r="G36" s="27">
        <v>60000</v>
      </c>
      <c r="H36" s="14"/>
    </row>
    <row r="37" spans="1:8" ht="82.5" customHeight="1" x14ac:dyDescent="0.25">
      <c r="A37" s="29" t="s">
        <v>249</v>
      </c>
      <c r="B37" s="11" t="s">
        <v>4</v>
      </c>
      <c r="C37" s="6" t="s">
        <v>197</v>
      </c>
      <c r="D37" s="12" t="s">
        <v>283</v>
      </c>
      <c r="E37" s="11" t="s">
        <v>198</v>
      </c>
      <c r="F37" s="6" t="s">
        <v>200</v>
      </c>
      <c r="G37" s="27">
        <v>5000</v>
      </c>
      <c r="H37" s="14"/>
    </row>
    <row r="38" spans="1:8" ht="84" customHeight="1" x14ac:dyDescent="0.25">
      <c r="A38" s="29" t="s">
        <v>249</v>
      </c>
      <c r="B38" s="40" t="s">
        <v>4</v>
      </c>
      <c r="C38" s="41" t="s">
        <v>197</v>
      </c>
      <c r="D38" s="12" t="s">
        <v>283</v>
      </c>
      <c r="E38" s="67" t="s">
        <v>198</v>
      </c>
      <c r="F38" s="65" t="s">
        <v>201</v>
      </c>
      <c r="G38" s="27">
        <v>5000</v>
      </c>
      <c r="H38" s="41"/>
    </row>
    <row r="39" spans="1:8" ht="65.25" customHeight="1" x14ac:dyDescent="0.25">
      <c r="A39" s="29" t="s">
        <v>249</v>
      </c>
      <c r="B39" s="40" t="s">
        <v>57</v>
      </c>
      <c r="C39" s="41" t="s">
        <v>202</v>
      </c>
      <c r="D39" s="12" t="s">
        <v>283</v>
      </c>
      <c r="E39" s="67" t="s">
        <v>58</v>
      </c>
      <c r="F39" s="65" t="s">
        <v>203</v>
      </c>
      <c r="G39" s="27">
        <v>40000</v>
      </c>
      <c r="H39" s="41"/>
    </row>
    <row r="40" spans="1:8" ht="86.25" customHeight="1" x14ac:dyDescent="0.25">
      <c r="A40" s="29" t="s">
        <v>249</v>
      </c>
      <c r="B40" s="40" t="s">
        <v>4</v>
      </c>
      <c r="C40" s="41" t="s">
        <v>202</v>
      </c>
      <c r="D40" s="12" t="s">
        <v>283</v>
      </c>
      <c r="E40" s="67" t="s">
        <v>198</v>
      </c>
      <c r="F40" s="65" t="s">
        <v>204</v>
      </c>
      <c r="G40" s="27">
        <v>50000</v>
      </c>
      <c r="H40" s="41"/>
    </row>
    <row r="41" spans="1:8" ht="86.25" customHeight="1" x14ac:dyDescent="0.25">
      <c r="A41" s="29" t="s">
        <v>249</v>
      </c>
      <c r="B41" s="40" t="s">
        <v>57</v>
      </c>
      <c r="C41" s="41" t="s">
        <v>202</v>
      </c>
      <c r="D41" s="40" t="s">
        <v>311</v>
      </c>
      <c r="E41" s="67" t="s">
        <v>58</v>
      </c>
      <c r="F41" s="65" t="s">
        <v>220</v>
      </c>
      <c r="G41" s="27">
        <v>70000</v>
      </c>
      <c r="H41" s="41"/>
    </row>
    <row r="42" spans="1:8" ht="100.5" customHeight="1" x14ac:dyDescent="0.25">
      <c r="A42" s="29" t="s">
        <v>249</v>
      </c>
      <c r="B42" s="40" t="s">
        <v>57</v>
      </c>
      <c r="C42" s="41" t="s">
        <v>207</v>
      </c>
      <c r="D42" s="40" t="s">
        <v>295</v>
      </c>
      <c r="E42" s="67" t="s">
        <v>300</v>
      </c>
      <c r="F42" s="65" t="s">
        <v>60</v>
      </c>
      <c r="G42" s="27">
        <v>100964</v>
      </c>
      <c r="H42" s="41" t="s">
        <v>208</v>
      </c>
    </row>
    <row r="43" spans="1:8" ht="86.25" customHeight="1" x14ac:dyDescent="0.25">
      <c r="A43" s="29" t="s">
        <v>249</v>
      </c>
      <c r="B43" s="40" t="s">
        <v>57</v>
      </c>
      <c r="C43" s="41" t="s">
        <v>207</v>
      </c>
      <c r="D43" s="40" t="s">
        <v>259</v>
      </c>
      <c r="E43" s="67" t="s">
        <v>209</v>
      </c>
      <c r="F43" s="65" t="s">
        <v>210</v>
      </c>
      <c r="G43" s="27">
        <v>50000</v>
      </c>
      <c r="H43" s="41" t="s">
        <v>211</v>
      </c>
    </row>
    <row r="44" spans="1:8" ht="86.25" customHeight="1" x14ac:dyDescent="0.25">
      <c r="A44" s="29" t="s">
        <v>249</v>
      </c>
      <c r="B44" s="40" t="s">
        <v>57</v>
      </c>
      <c r="C44" s="41" t="s">
        <v>207</v>
      </c>
      <c r="D44" s="40" t="s">
        <v>260</v>
      </c>
      <c r="E44" s="67" t="s">
        <v>209</v>
      </c>
      <c r="F44" s="65" t="s">
        <v>203</v>
      </c>
      <c r="G44" s="27">
        <v>50000</v>
      </c>
      <c r="H44" s="41" t="s">
        <v>211</v>
      </c>
    </row>
    <row r="45" spans="1:8" ht="86.25" customHeight="1" x14ac:dyDescent="0.25">
      <c r="A45" s="29" t="s">
        <v>249</v>
      </c>
      <c r="B45" s="40" t="s">
        <v>57</v>
      </c>
      <c r="C45" s="41" t="s">
        <v>207</v>
      </c>
      <c r="D45" s="68">
        <v>43614</v>
      </c>
      <c r="E45" s="67" t="s">
        <v>209</v>
      </c>
      <c r="F45" s="65" t="s">
        <v>124</v>
      </c>
      <c r="G45" s="27">
        <v>31500</v>
      </c>
      <c r="H45" s="41" t="s">
        <v>221</v>
      </c>
    </row>
    <row r="46" spans="1:8" ht="86.25" customHeight="1" x14ac:dyDescent="0.25">
      <c r="A46" s="29" t="s">
        <v>249</v>
      </c>
      <c r="B46" s="40" t="s">
        <v>57</v>
      </c>
      <c r="C46" s="41" t="s">
        <v>207</v>
      </c>
      <c r="D46" s="68">
        <v>43613</v>
      </c>
      <c r="E46" s="67" t="s">
        <v>209</v>
      </c>
      <c r="F46" s="65" t="s">
        <v>222</v>
      </c>
      <c r="G46" s="27">
        <v>31500</v>
      </c>
      <c r="H46" s="41" t="s">
        <v>223</v>
      </c>
    </row>
    <row r="47" spans="1:8" ht="86.25" customHeight="1" x14ac:dyDescent="0.25">
      <c r="A47" s="29" t="s">
        <v>249</v>
      </c>
      <c r="B47" s="40" t="s">
        <v>57</v>
      </c>
      <c r="C47" s="41" t="s">
        <v>207</v>
      </c>
      <c r="D47" s="68">
        <v>43609</v>
      </c>
      <c r="E47" s="67" t="s">
        <v>209</v>
      </c>
      <c r="F47" s="65" t="s">
        <v>224</v>
      </c>
      <c r="G47" s="27">
        <v>200000</v>
      </c>
      <c r="H47" s="41" t="s">
        <v>225</v>
      </c>
    </row>
    <row r="48" spans="1:8" ht="86.25" customHeight="1" x14ac:dyDescent="0.25">
      <c r="A48" s="29" t="s">
        <v>249</v>
      </c>
      <c r="B48" s="40" t="s">
        <v>57</v>
      </c>
      <c r="C48" s="41" t="s">
        <v>207</v>
      </c>
      <c r="D48" s="40" t="s">
        <v>262</v>
      </c>
      <c r="E48" s="67" t="s">
        <v>209</v>
      </c>
      <c r="F48" s="65" t="s">
        <v>226</v>
      </c>
      <c r="G48" s="27">
        <v>50000</v>
      </c>
      <c r="H48" s="41" t="s">
        <v>227</v>
      </c>
    </row>
    <row r="49" spans="1:8" ht="86.25" customHeight="1" x14ac:dyDescent="0.25">
      <c r="A49" s="29" t="s">
        <v>249</v>
      </c>
      <c r="B49" s="40" t="s">
        <v>4</v>
      </c>
      <c r="C49" s="41" t="s">
        <v>207</v>
      </c>
      <c r="D49" s="40" t="s">
        <v>259</v>
      </c>
      <c r="E49" s="67" t="s">
        <v>228</v>
      </c>
      <c r="F49" s="65" t="s">
        <v>229</v>
      </c>
      <c r="G49" s="27">
        <v>150000</v>
      </c>
      <c r="H49" s="41" t="s">
        <v>230</v>
      </c>
    </row>
    <row r="50" spans="1:8" ht="86.25" customHeight="1" x14ac:dyDescent="0.25">
      <c r="A50" s="29" t="s">
        <v>249</v>
      </c>
      <c r="B50" s="40" t="s">
        <v>4</v>
      </c>
      <c r="C50" s="41" t="s">
        <v>207</v>
      </c>
      <c r="D50" s="40" t="s">
        <v>261</v>
      </c>
      <c r="E50" s="67" t="s">
        <v>228</v>
      </c>
      <c r="F50" s="65" t="s">
        <v>231</v>
      </c>
      <c r="G50" s="27">
        <v>150000</v>
      </c>
      <c r="H50" s="41" t="s">
        <v>230</v>
      </c>
    </row>
    <row r="51" spans="1:8" ht="282.75" customHeight="1" x14ac:dyDescent="0.25">
      <c r="A51" s="29" t="s">
        <v>249</v>
      </c>
      <c r="B51" s="40" t="s">
        <v>5</v>
      </c>
      <c r="C51" s="41" t="s">
        <v>212</v>
      </c>
      <c r="D51" s="40" t="s">
        <v>259</v>
      </c>
      <c r="E51" s="67" t="s">
        <v>232</v>
      </c>
      <c r="F51" s="66" t="s">
        <v>233</v>
      </c>
      <c r="G51" s="27">
        <v>176400</v>
      </c>
      <c r="H51" s="41" t="s">
        <v>214</v>
      </c>
    </row>
    <row r="52" spans="1:8" ht="65.25" customHeight="1" x14ac:dyDescent="0.25">
      <c r="A52" s="29" t="s">
        <v>249</v>
      </c>
      <c r="B52" s="40" t="s">
        <v>11</v>
      </c>
      <c r="C52" s="41" t="s">
        <v>215</v>
      </c>
      <c r="D52" s="40" t="s">
        <v>260</v>
      </c>
      <c r="E52" s="67" t="s">
        <v>234</v>
      </c>
      <c r="F52" s="66" t="s">
        <v>217</v>
      </c>
      <c r="G52" s="27">
        <v>0</v>
      </c>
      <c r="H52" s="41" t="s">
        <v>218</v>
      </c>
    </row>
    <row r="53" spans="1:8" ht="95.25" customHeight="1" x14ac:dyDescent="0.25">
      <c r="A53" s="29" t="s">
        <v>249</v>
      </c>
      <c r="B53" s="40" t="s">
        <v>4</v>
      </c>
      <c r="C53" s="41" t="s">
        <v>193</v>
      </c>
      <c r="D53" s="40" t="s">
        <v>284</v>
      </c>
      <c r="E53" s="67" t="s">
        <v>194</v>
      </c>
      <c r="F53" s="66" t="s">
        <v>195</v>
      </c>
      <c r="G53" s="27">
        <v>50463</v>
      </c>
      <c r="H53" s="41" t="s">
        <v>196</v>
      </c>
    </row>
    <row r="54" spans="1:8" ht="83.25" customHeight="1" x14ac:dyDescent="0.25">
      <c r="A54" s="29" t="s">
        <v>249</v>
      </c>
      <c r="B54" s="40" t="s">
        <v>4</v>
      </c>
      <c r="C54" s="41" t="s">
        <v>197</v>
      </c>
      <c r="D54" s="40" t="s">
        <v>284</v>
      </c>
      <c r="E54" s="67" t="s">
        <v>198</v>
      </c>
      <c r="F54" s="66" t="s">
        <v>199</v>
      </c>
      <c r="G54" s="27">
        <v>55000</v>
      </c>
      <c r="H54" s="41"/>
    </row>
    <row r="55" spans="1:8" ht="83.25" customHeight="1" x14ac:dyDescent="0.25">
      <c r="A55" s="29" t="s">
        <v>249</v>
      </c>
      <c r="B55" s="40" t="s">
        <v>4</v>
      </c>
      <c r="C55" s="41" t="s">
        <v>197</v>
      </c>
      <c r="D55" s="40" t="s">
        <v>284</v>
      </c>
      <c r="E55" s="67" t="s">
        <v>198</v>
      </c>
      <c r="F55" s="66" t="s">
        <v>200</v>
      </c>
      <c r="G55" s="27">
        <v>5000</v>
      </c>
      <c r="H55" s="41"/>
    </row>
    <row r="56" spans="1:8" ht="90" customHeight="1" x14ac:dyDescent="0.25">
      <c r="A56" s="29" t="s">
        <v>249</v>
      </c>
      <c r="B56" s="40" t="s">
        <v>4</v>
      </c>
      <c r="C56" s="41" t="s">
        <v>197</v>
      </c>
      <c r="D56" s="40" t="s">
        <v>284</v>
      </c>
      <c r="E56" s="67" t="s">
        <v>198</v>
      </c>
      <c r="F56" s="66" t="s">
        <v>201</v>
      </c>
      <c r="G56" s="27">
        <v>5000</v>
      </c>
      <c r="H56" s="41"/>
    </row>
    <row r="57" spans="1:8" ht="72" customHeight="1" x14ac:dyDescent="0.25">
      <c r="A57" s="29" t="s">
        <v>249</v>
      </c>
      <c r="B57" s="40" t="s">
        <v>57</v>
      </c>
      <c r="C57" s="41" t="s">
        <v>202</v>
      </c>
      <c r="D57" s="40" t="s">
        <v>284</v>
      </c>
      <c r="E57" s="67" t="s">
        <v>58</v>
      </c>
      <c r="F57" s="66" t="s">
        <v>203</v>
      </c>
      <c r="G57" s="27">
        <v>40000</v>
      </c>
      <c r="H57" s="41"/>
    </row>
    <row r="58" spans="1:8" ht="72" customHeight="1" x14ac:dyDescent="0.25">
      <c r="A58" s="29" t="s">
        <v>249</v>
      </c>
      <c r="B58" s="40" t="s">
        <v>4</v>
      </c>
      <c r="C58" s="41" t="s">
        <v>202</v>
      </c>
      <c r="D58" s="40" t="s">
        <v>284</v>
      </c>
      <c r="E58" s="67" t="s">
        <v>198</v>
      </c>
      <c r="F58" s="66" t="s">
        <v>204</v>
      </c>
      <c r="G58" s="27">
        <v>50000</v>
      </c>
      <c r="H58" s="41"/>
    </row>
    <row r="59" spans="1:8" ht="72" customHeight="1" x14ac:dyDescent="0.25">
      <c r="A59" s="29" t="s">
        <v>249</v>
      </c>
      <c r="B59" s="40" t="s">
        <v>57</v>
      </c>
      <c r="C59" s="41" t="s">
        <v>202</v>
      </c>
      <c r="D59" s="40" t="s">
        <v>296</v>
      </c>
      <c r="E59" s="67" t="s">
        <v>65</v>
      </c>
      <c r="F59" s="66" t="s">
        <v>206</v>
      </c>
      <c r="G59" s="27">
        <v>200000</v>
      </c>
      <c r="H59" s="41"/>
    </row>
    <row r="60" spans="1:8" ht="81.75" customHeight="1" x14ac:dyDescent="0.25">
      <c r="A60" s="29" t="s">
        <v>249</v>
      </c>
      <c r="B60" s="40" t="s">
        <v>57</v>
      </c>
      <c r="C60" s="41" t="s">
        <v>207</v>
      </c>
      <c r="D60" s="40" t="s">
        <v>297</v>
      </c>
      <c r="E60" s="67" t="s">
        <v>298</v>
      </c>
      <c r="F60" s="66" t="s">
        <v>60</v>
      </c>
      <c r="G60" s="27">
        <v>80771</v>
      </c>
      <c r="H60" s="41" t="s">
        <v>208</v>
      </c>
    </row>
    <row r="61" spans="1:8" ht="72" customHeight="1" x14ac:dyDescent="0.25">
      <c r="A61" s="29" t="s">
        <v>249</v>
      </c>
      <c r="B61" s="40" t="s">
        <v>57</v>
      </c>
      <c r="C61" s="41" t="s">
        <v>235</v>
      </c>
      <c r="D61" s="40" t="s">
        <v>236</v>
      </c>
      <c r="E61" s="67" t="s">
        <v>299</v>
      </c>
      <c r="F61" s="66" t="s">
        <v>237</v>
      </c>
      <c r="G61" s="27">
        <v>63000</v>
      </c>
      <c r="H61" s="41" t="s">
        <v>211</v>
      </c>
    </row>
    <row r="62" spans="1:8" ht="72" customHeight="1" x14ac:dyDescent="0.25">
      <c r="A62" s="29" t="s">
        <v>249</v>
      </c>
      <c r="B62" s="40" t="s">
        <v>57</v>
      </c>
      <c r="C62" s="41" t="s">
        <v>207</v>
      </c>
      <c r="D62" s="40" t="s">
        <v>238</v>
      </c>
      <c r="E62" s="67" t="s">
        <v>239</v>
      </c>
      <c r="F62" s="66" t="s">
        <v>203</v>
      </c>
      <c r="G62" s="27">
        <v>100000</v>
      </c>
      <c r="H62" s="41" t="s">
        <v>211</v>
      </c>
    </row>
    <row r="63" spans="1:8" ht="72" customHeight="1" x14ac:dyDescent="0.25">
      <c r="A63" s="29" t="s">
        <v>249</v>
      </c>
      <c r="B63" s="40" t="s">
        <v>57</v>
      </c>
      <c r="C63" s="41" t="s">
        <v>207</v>
      </c>
      <c r="D63" s="40" t="s">
        <v>240</v>
      </c>
      <c r="E63" s="67" t="s">
        <v>209</v>
      </c>
      <c r="F63" s="66" t="s">
        <v>226</v>
      </c>
      <c r="G63" s="27">
        <v>50000</v>
      </c>
      <c r="H63" s="41" t="s">
        <v>227</v>
      </c>
    </row>
    <row r="64" spans="1:8" ht="72" customHeight="1" x14ac:dyDescent="0.25">
      <c r="A64" s="29" t="s">
        <v>249</v>
      </c>
      <c r="B64" s="40" t="s">
        <v>4</v>
      </c>
      <c r="C64" s="41" t="s">
        <v>207</v>
      </c>
      <c r="D64" s="40" t="s">
        <v>240</v>
      </c>
      <c r="E64" s="67" t="s">
        <v>228</v>
      </c>
      <c r="F64" s="66" t="s">
        <v>229</v>
      </c>
      <c r="G64" s="27">
        <v>150000</v>
      </c>
      <c r="H64" s="41" t="s">
        <v>230</v>
      </c>
    </row>
    <row r="65" spans="1:8" ht="72" customHeight="1" x14ac:dyDescent="0.25">
      <c r="A65" s="29" t="s">
        <v>249</v>
      </c>
      <c r="B65" s="40" t="s">
        <v>4</v>
      </c>
      <c r="C65" s="41" t="s">
        <v>207</v>
      </c>
      <c r="D65" s="40" t="s">
        <v>240</v>
      </c>
      <c r="E65" s="67" t="s">
        <v>228</v>
      </c>
      <c r="F65" s="66" t="s">
        <v>231</v>
      </c>
      <c r="G65" s="27">
        <v>150000</v>
      </c>
      <c r="H65" s="41" t="s">
        <v>230</v>
      </c>
    </row>
    <row r="66" spans="1:8" ht="72" customHeight="1" x14ac:dyDescent="0.25">
      <c r="A66" s="29" t="s">
        <v>249</v>
      </c>
      <c r="B66" s="40" t="s">
        <v>4</v>
      </c>
      <c r="C66" s="41" t="s">
        <v>241</v>
      </c>
      <c r="D66" s="40" t="s">
        <v>240</v>
      </c>
      <c r="E66" s="84" t="s">
        <v>242</v>
      </c>
      <c r="F66" s="66" t="s">
        <v>243</v>
      </c>
      <c r="G66" s="27">
        <v>0</v>
      </c>
      <c r="H66" s="41" t="s">
        <v>218</v>
      </c>
    </row>
    <row r="67" spans="1:8" ht="135" customHeight="1" x14ac:dyDescent="0.25">
      <c r="A67" s="29" t="s">
        <v>249</v>
      </c>
      <c r="B67" s="40" t="s">
        <v>5</v>
      </c>
      <c r="C67" s="41" t="s">
        <v>212</v>
      </c>
      <c r="D67" s="40" t="s">
        <v>312</v>
      </c>
      <c r="E67" s="67" t="s">
        <v>244</v>
      </c>
      <c r="F67" s="66" t="s">
        <v>252</v>
      </c>
      <c r="G67" s="27">
        <v>240000</v>
      </c>
      <c r="H67" s="41" t="s">
        <v>214</v>
      </c>
    </row>
    <row r="68" spans="1:8" ht="72" customHeight="1" x14ac:dyDescent="0.25">
      <c r="A68" s="29" t="s">
        <v>249</v>
      </c>
      <c r="B68" s="40" t="s">
        <v>11</v>
      </c>
      <c r="C68" s="41" t="s">
        <v>215</v>
      </c>
      <c r="D68" s="40" t="s">
        <v>240</v>
      </c>
      <c r="E68" s="67" t="s">
        <v>245</v>
      </c>
      <c r="F68" s="66" t="s">
        <v>217</v>
      </c>
      <c r="G68" s="27">
        <v>0</v>
      </c>
      <c r="H68" s="41" t="s">
        <v>218</v>
      </c>
    </row>
    <row r="69" spans="1:8" ht="72" customHeight="1" x14ac:dyDescent="0.25">
      <c r="A69" s="29" t="s">
        <v>249</v>
      </c>
      <c r="B69" s="40" t="s">
        <v>11</v>
      </c>
      <c r="C69" s="41" t="s">
        <v>246</v>
      </c>
      <c r="D69" s="40" t="s">
        <v>240</v>
      </c>
      <c r="E69" s="67" t="s">
        <v>58</v>
      </c>
      <c r="F69" s="66" t="s">
        <v>247</v>
      </c>
      <c r="G69" s="27">
        <v>0</v>
      </c>
      <c r="H69" s="41" t="s">
        <v>218</v>
      </c>
    </row>
  </sheetData>
  <mergeCells count="10">
    <mergeCell ref="A1:H1"/>
    <mergeCell ref="A2:H2"/>
    <mergeCell ref="A3:H3"/>
    <mergeCell ref="A5:F5"/>
    <mergeCell ref="A22:F22"/>
    <mergeCell ref="A18:F18"/>
    <mergeCell ref="A20:F20"/>
    <mergeCell ref="A11:F11"/>
    <mergeCell ref="A16:F16"/>
    <mergeCell ref="E14:E15"/>
  </mergeCells>
  <phoneticPr fontId="20" type="noConversion"/>
  <printOptions horizontalCentered="1"/>
  <pageMargins left="0.47244094488188981" right="0.47244094488188981" top="0.47244094488188981" bottom="0.47244094488188981" header="0.39370078740157483" footer="0.11811023622047245"/>
  <pageSetup paperSize="9" scale="75" fitToHeight="0" pageOrder="overThenDown" orientation="portrait" r:id="rId1"/>
  <headerFooter alignWithMargins="0">
    <oddFooter>&amp;C&amp;"標楷體,標準"&amp;P</oddFooter>
  </headerFooter>
  <rowBreaks count="1" manualBreakCount="1">
    <brk id="17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4"/>
    <pageSetUpPr fitToPage="1"/>
  </sheetPr>
  <dimension ref="A1:K65"/>
  <sheetViews>
    <sheetView view="pageBreakPreview" zoomScale="90" zoomScaleNormal="100" zoomScaleSheetLayoutView="90" workbookViewId="0">
      <selection activeCell="G12" sqref="G12"/>
    </sheetView>
  </sheetViews>
  <sheetFormatPr defaultRowHeight="45" customHeight="1" x14ac:dyDescent="0.25"/>
  <cols>
    <col min="1" max="1" width="14" style="1" customWidth="1"/>
    <col min="2" max="2" width="12.5" style="2" customWidth="1"/>
    <col min="3" max="3" width="28.25" style="2" customWidth="1"/>
    <col min="4" max="4" width="16.125" style="2" customWidth="1"/>
    <col min="5" max="5" width="13.125" style="4" customWidth="1"/>
    <col min="6" max="6" width="14.875" style="4" customWidth="1"/>
    <col min="7" max="7" width="12.625" style="5" customWidth="1"/>
    <col min="8" max="8" width="10.625" style="5" customWidth="1"/>
    <col min="9" max="16384" width="9" style="3"/>
  </cols>
  <sheetData>
    <row r="1" spans="1:11" ht="25.5" customHeight="1" x14ac:dyDescent="0.25">
      <c r="A1" s="93" t="s">
        <v>2</v>
      </c>
      <c r="B1" s="93"/>
      <c r="C1" s="93"/>
      <c r="D1" s="93"/>
      <c r="E1" s="93"/>
      <c r="F1" s="93"/>
      <c r="G1" s="93"/>
      <c r="H1" s="93"/>
      <c r="I1" s="89"/>
      <c r="J1" s="89"/>
      <c r="K1" s="89"/>
    </row>
    <row r="2" spans="1:11" ht="21" customHeight="1" x14ac:dyDescent="0.25">
      <c r="A2" s="92" t="str">
        <f>公務!A2</f>
        <v>108年度第2季</v>
      </c>
      <c r="B2" s="92"/>
      <c r="C2" s="92"/>
      <c r="D2" s="92"/>
      <c r="E2" s="92"/>
      <c r="F2" s="92"/>
      <c r="G2" s="92"/>
      <c r="H2" s="92"/>
    </row>
    <row r="3" spans="1:11" ht="16.5" customHeight="1" x14ac:dyDescent="0.25">
      <c r="A3" s="94" t="s">
        <v>102</v>
      </c>
      <c r="B3" s="94"/>
      <c r="C3" s="94"/>
      <c r="D3" s="94"/>
      <c r="E3" s="94"/>
      <c r="F3" s="94"/>
      <c r="G3" s="94"/>
      <c r="H3" s="94"/>
    </row>
    <row r="4" spans="1:11" ht="36" customHeight="1" x14ac:dyDescent="0.25">
      <c r="A4" s="7" t="s">
        <v>27</v>
      </c>
      <c r="B4" s="8" t="s">
        <v>0</v>
      </c>
      <c r="C4" s="8" t="s">
        <v>6</v>
      </c>
      <c r="D4" s="10" t="s">
        <v>82</v>
      </c>
      <c r="E4" s="10" t="s">
        <v>81</v>
      </c>
      <c r="F4" s="10" t="s">
        <v>83</v>
      </c>
      <c r="G4" s="9" t="s">
        <v>3</v>
      </c>
      <c r="H4" s="13" t="s">
        <v>13</v>
      </c>
    </row>
    <row r="5" spans="1:11" ht="33" customHeight="1" x14ac:dyDescent="0.25">
      <c r="A5" s="86" t="s">
        <v>51</v>
      </c>
      <c r="B5" s="87"/>
      <c r="C5" s="87"/>
      <c r="D5" s="87"/>
      <c r="E5" s="87"/>
      <c r="F5" s="88"/>
      <c r="G5" s="25">
        <f>G6+G10+G12+G14+G16+G18+G20+G22</f>
        <v>2394</v>
      </c>
      <c r="H5" s="15"/>
    </row>
    <row r="6" spans="1:11" ht="33" customHeight="1" x14ac:dyDescent="0.25">
      <c r="A6" s="86" t="s">
        <v>44</v>
      </c>
      <c r="B6" s="87"/>
      <c r="C6" s="87"/>
      <c r="D6" s="87"/>
      <c r="E6" s="87"/>
      <c r="F6" s="88"/>
      <c r="G6" s="25">
        <f>SUM(G7:G9)</f>
        <v>2394</v>
      </c>
      <c r="H6" s="15"/>
    </row>
    <row r="7" spans="1:11" ht="49.5" customHeight="1" x14ac:dyDescent="0.25">
      <c r="A7" s="96" t="s">
        <v>103</v>
      </c>
      <c r="B7" s="96" t="s">
        <v>104</v>
      </c>
      <c r="C7" s="42" t="s">
        <v>105</v>
      </c>
      <c r="D7" s="16" t="s">
        <v>282</v>
      </c>
      <c r="E7" s="30">
        <v>13</v>
      </c>
      <c r="F7" s="32" t="s">
        <v>106</v>
      </c>
      <c r="G7" s="35">
        <v>798</v>
      </c>
      <c r="H7" s="39"/>
    </row>
    <row r="8" spans="1:11" ht="49.5" customHeight="1" x14ac:dyDescent="0.25">
      <c r="A8" s="96"/>
      <c r="B8" s="96"/>
      <c r="C8" s="42" t="s">
        <v>105</v>
      </c>
      <c r="D8" s="16" t="s">
        <v>283</v>
      </c>
      <c r="E8" s="40">
        <v>22</v>
      </c>
      <c r="F8" s="32" t="s">
        <v>106</v>
      </c>
      <c r="G8" s="35">
        <v>798</v>
      </c>
      <c r="H8" s="41"/>
    </row>
    <row r="9" spans="1:11" ht="49.5" customHeight="1" x14ac:dyDescent="0.25">
      <c r="A9" s="96"/>
      <c r="B9" s="96"/>
      <c r="C9" s="42" t="s">
        <v>105</v>
      </c>
      <c r="D9" s="16" t="s">
        <v>284</v>
      </c>
      <c r="E9" s="40">
        <v>16</v>
      </c>
      <c r="F9" s="32" t="s">
        <v>106</v>
      </c>
      <c r="G9" s="35">
        <v>798</v>
      </c>
      <c r="H9" s="41"/>
    </row>
    <row r="10" spans="1:11" ht="33" customHeight="1" x14ac:dyDescent="0.25">
      <c r="A10" s="86" t="s">
        <v>45</v>
      </c>
      <c r="B10" s="87"/>
      <c r="C10" s="87"/>
      <c r="D10" s="87"/>
      <c r="E10" s="87"/>
      <c r="F10" s="88"/>
      <c r="G10" s="25">
        <f>SUM(G11:G11)</f>
        <v>0</v>
      </c>
      <c r="H10" s="15"/>
    </row>
    <row r="11" spans="1:11" ht="43.5" customHeight="1" x14ac:dyDescent="0.25">
      <c r="A11" s="28" t="s">
        <v>54</v>
      </c>
      <c r="B11" s="34"/>
      <c r="C11" s="33" t="s">
        <v>12</v>
      </c>
      <c r="D11" s="16"/>
      <c r="E11" s="30"/>
      <c r="F11" s="32"/>
      <c r="G11" s="35"/>
      <c r="H11" s="36"/>
    </row>
    <row r="12" spans="1:11" ht="33" customHeight="1" x14ac:dyDescent="0.25">
      <c r="A12" s="86" t="s">
        <v>46</v>
      </c>
      <c r="B12" s="87"/>
      <c r="C12" s="87"/>
      <c r="D12" s="87"/>
      <c r="E12" s="87"/>
      <c r="F12" s="88"/>
      <c r="G12" s="25">
        <f>SUM(G13)</f>
        <v>0</v>
      </c>
      <c r="H12" s="15"/>
    </row>
    <row r="13" spans="1:11" ht="56.25" customHeight="1" x14ac:dyDescent="0.25">
      <c r="A13" s="28" t="s">
        <v>37</v>
      </c>
      <c r="B13" s="19"/>
      <c r="C13" s="19" t="s">
        <v>12</v>
      </c>
      <c r="D13" s="16"/>
      <c r="E13" s="16"/>
      <c r="F13" s="16"/>
      <c r="G13" s="26"/>
      <c r="H13" s="21"/>
    </row>
    <row r="14" spans="1:11" ht="33" customHeight="1" x14ac:dyDescent="0.25">
      <c r="A14" s="86" t="s">
        <v>301</v>
      </c>
      <c r="B14" s="87"/>
      <c r="C14" s="87"/>
      <c r="D14" s="87"/>
      <c r="E14" s="87"/>
      <c r="F14" s="88"/>
      <c r="G14" s="25">
        <f>SUM(G15)</f>
        <v>0</v>
      </c>
      <c r="H14" s="23"/>
    </row>
    <row r="15" spans="1:11" ht="75" customHeight="1" x14ac:dyDescent="0.25">
      <c r="A15" s="28" t="s">
        <v>56</v>
      </c>
      <c r="B15" s="19"/>
      <c r="C15" s="33" t="s">
        <v>12</v>
      </c>
      <c r="D15" s="16"/>
      <c r="E15" s="16"/>
      <c r="F15" s="16"/>
      <c r="G15" s="26"/>
      <c r="H15" s="21"/>
    </row>
    <row r="16" spans="1:11" ht="33" customHeight="1" x14ac:dyDescent="0.25">
      <c r="A16" s="86" t="s">
        <v>47</v>
      </c>
      <c r="B16" s="87"/>
      <c r="C16" s="87"/>
      <c r="D16" s="87"/>
      <c r="E16" s="87"/>
      <c r="F16" s="88"/>
      <c r="G16" s="25">
        <f>SUM(G17)</f>
        <v>0</v>
      </c>
      <c r="H16" s="15"/>
    </row>
    <row r="17" spans="1:8" ht="63.75" customHeight="1" x14ac:dyDescent="0.25">
      <c r="A17" s="28" t="s">
        <v>38</v>
      </c>
      <c r="B17" s="19"/>
      <c r="C17" s="19" t="s">
        <v>12</v>
      </c>
      <c r="D17" s="16"/>
      <c r="E17" s="16"/>
      <c r="F17" s="16"/>
      <c r="G17" s="26"/>
      <c r="H17" s="21"/>
    </row>
    <row r="18" spans="1:8" ht="33" customHeight="1" x14ac:dyDescent="0.25">
      <c r="A18" s="86" t="s">
        <v>48</v>
      </c>
      <c r="B18" s="87"/>
      <c r="C18" s="87"/>
      <c r="D18" s="87"/>
      <c r="E18" s="87"/>
      <c r="F18" s="88"/>
      <c r="G18" s="25">
        <f>SUM(G19)</f>
        <v>0</v>
      </c>
      <c r="H18" s="15"/>
    </row>
    <row r="19" spans="1:8" ht="75" customHeight="1" x14ac:dyDescent="0.25">
      <c r="A19" s="28" t="s">
        <v>39</v>
      </c>
      <c r="B19" s="19"/>
      <c r="C19" s="6" t="s">
        <v>12</v>
      </c>
      <c r="D19" s="16"/>
      <c r="E19" s="16"/>
      <c r="F19" s="16"/>
      <c r="G19" s="26"/>
      <c r="H19" s="22"/>
    </row>
    <row r="20" spans="1:8" ht="33" customHeight="1" x14ac:dyDescent="0.25">
      <c r="A20" s="86" t="s">
        <v>49</v>
      </c>
      <c r="B20" s="87"/>
      <c r="C20" s="87"/>
      <c r="D20" s="87"/>
      <c r="E20" s="87"/>
      <c r="F20" s="88"/>
      <c r="G20" s="25">
        <f>SUM(G22)</f>
        <v>0</v>
      </c>
      <c r="H20" s="15"/>
    </row>
    <row r="21" spans="1:8" ht="54" customHeight="1" x14ac:dyDescent="0.25">
      <c r="A21" s="28" t="s">
        <v>40</v>
      </c>
      <c r="B21" s="6"/>
      <c r="C21" s="6" t="s">
        <v>12</v>
      </c>
      <c r="D21" s="12"/>
      <c r="E21" s="11"/>
      <c r="F21" s="11"/>
      <c r="G21" s="27"/>
      <c r="H21" s="14"/>
    </row>
    <row r="22" spans="1:8" ht="33" customHeight="1" x14ac:dyDescent="0.25">
      <c r="A22" s="86" t="s">
        <v>50</v>
      </c>
      <c r="B22" s="87"/>
      <c r="C22" s="87"/>
      <c r="D22" s="87"/>
      <c r="E22" s="87"/>
      <c r="F22" s="88"/>
      <c r="G22" s="25">
        <f>SUM(G23)</f>
        <v>0</v>
      </c>
      <c r="H22" s="15"/>
    </row>
    <row r="23" spans="1:8" ht="72.75" customHeight="1" x14ac:dyDescent="0.25">
      <c r="A23" s="28" t="s">
        <v>41</v>
      </c>
      <c r="B23" s="6"/>
      <c r="C23" s="6" t="s">
        <v>12</v>
      </c>
      <c r="D23" s="12"/>
      <c r="E23" s="11"/>
      <c r="F23" s="11"/>
      <c r="G23" s="27"/>
      <c r="H23" s="14"/>
    </row>
    <row r="24" spans="1:8" ht="142.5" customHeight="1" x14ac:dyDescent="0.25">
      <c r="A24" s="90" t="s">
        <v>42</v>
      </c>
      <c r="B24" s="91"/>
      <c r="C24" s="91"/>
      <c r="D24" s="91"/>
      <c r="E24" s="91"/>
      <c r="F24" s="91"/>
      <c r="G24" s="91"/>
      <c r="H24" s="91"/>
    </row>
    <row r="63" ht="16.5" x14ac:dyDescent="0.25"/>
    <row r="64" ht="16.5" x14ac:dyDescent="0.25"/>
    <row r="65" ht="16.5" x14ac:dyDescent="0.25"/>
  </sheetData>
  <mergeCells count="16">
    <mergeCell ref="I1:K1"/>
    <mergeCell ref="A1:H1"/>
    <mergeCell ref="A2:H2"/>
    <mergeCell ref="A3:H3"/>
    <mergeCell ref="A10:F10"/>
    <mergeCell ref="A5:F5"/>
    <mergeCell ref="A7:A9"/>
    <mergeCell ref="B7:B9"/>
    <mergeCell ref="A18:F18"/>
    <mergeCell ref="A20:F20"/>
    <mergeCell ref="A22:F22"/>
    <mergeCell ref="A24:H24"/>
    <mergeCell ref="A6:F6"/>
    <mergeCell ref="A14:F14"/>
    <mergeCell ref="A12:F12"/>
    <mergeCell ref="A16:F16"/>
  </mergeCells>
  <phoneticPr fontId="20" type="noConversion"/>
  <printOptions horizontalCentered="1"/>
  <pageMargins left="0.47244094488188981" right="0.47244094488188981" top="0.47244094488188981" bottom="0.47244094488188981" header="0.39370078740157483" footer="0.11811023622047245"/>
  <pageSetup paperSize="9" scale="76" fitToHeight="100" pageOrder="overThenDown" orientation="portrait" r:id="rId1"/>
  <headerFooter alignWithMargins="0">
    <oddFooter>&amp;C&amp;"標楷體,標準"&amp;P</oddFooter>
  </headerFooter>
  <rowBreaks count="1" manualBreakCount="1">
    <brk id="2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6</vt:i4>
      </vt:variant>
    </vt:vector>
  </HeadingPairs>
  <TitlesOfParts>
    <vt:vector size="9" baseType="lpstr">
      <vt:lpstr>公務</vt:lpstr>
      <vt:lpstr>基金</vt:lpstr>
      <vt:lpstr>財團法人</vt:lpstr>
      <vt:lpstr>公務!Print_Area</vt:lpstr>
      <vt:lpstr>財團法人!Print_Area</vt:lpstr>
      <vt:lpstr>基金!Print_Area</vt:lpstr>
      <vt:lpstr>公務!Print_Titles</vt:lpstr>
      <vt:lpstr>財團法人!Print_Titles</vt:lpstr>
      <vt:lpstr>基金!Print_Titles</vt:lpstr>
    </vt:vector>
  </TitlesOfParts>
  <Company>moi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廖依涵</cp:lastModifiedBy>
  <cp:lastPrinted>2019-07-31T02:14:05Z</cp:lastPrinted>
  <dcterms:created xsi:type="dcterms:W3CDTF">2011-03-09T01:39:06Z</dcterms:created>
  <dcterms:modified xsi:type="dcterms:W3CDTF">2019-07-31T02:46:15Z</dcterms:modified>
</cp:coreProperties>
</file>