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季報(單位.基金.財團法人)\111宣導月報及季報\11101\"/>
    </mc:Choice>
  </mc:AlternateContent>
  <xr:revisionPtr revIDLastSave="0" documentId="13_ncr:1_{91B4E297-1055-4878-8F97-2285F4A20363}" xr6:coauthVersionLast="36" xr6:coauthVersionMax="36" xr10:uidLastSave="{00000000-0000-0000-0000-000000000000}"/>
  <bookViews>
    <workbookView xWindow="0" yWindow="0" windowWidth="12660" windowHeight="6624" xr2:uid="{5BBE8786-485B-4198-BC69-ACA8C3DF1920}"/>
  </bookViews>
  <sheets>
    <sheet name="工作表1" sheetId="9" r:id="rId1"/>
    <sheet name="工作表2" sheetId="2" state="hidden" r:id="rId2"/>
  </sheets>
  <definedNames>
    <definedName name="_xlnm.Print_Area" localSheetId="0">工作表1!$A$1:$L$106</definedName>
    <definedName name="_xlnm.Print_Titles" localSheetId="0">工作表1!$1:$3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2" i="9" l="1"/>
  <c r="H53" i="9" l="1"/>
  <c r="H52" i="9" s="1"/>
  <c r="H70" i="9"/>
  <c r="H68" i="9"/>
  <c r="H66" i="9"/>
  <c r="H64" i="9"/>
  <c r="H79" i="9"/>
  <c r="H49" i="9" l="1"/>
  <c r="H97" i="9" l="1"/>
  <c r="H95" i="9"/>
  <c r="H93" i="9"/>
  <c r="H91" i="9"/>
  <c r="H89" i="9"/>
  <c r="H87" i="9"/>
  <c r="H85" i="9"/>
  <c r="H77" i="9"/>
  <c r="H75" i="9"/>
  <c r="H51" i="9" s="1"/>
  <c r="H45" i="9"/>
  <c r="H41" i="9"/>
  <c r="H39" i="9"/>
  <c r="H33" i="9"/>
  <c r="H14" i="9"/>
  <c r="H8" i="9"/>
  <c r="H5" i="9"/>
  <c r="H81" i="9" l="1"/>
  <c r="F2" i="2"/>
  <c r="B11" i="2" l="1"/>
  <c r="F11" i="2" s="1"/>
  <c r="B10" i="2"/>
  <c r="F10" i="2" s="1"/>
  <c r="B6" i="2"/>
  <c r="F6" i="2" s="1"/>
  <c r="B8" i="2" l="1"/>
  <c r="F8" i="2" s="1"/>
  <c r="B4" i="2" l="1"/>
  <c r="F4" i="2" s="1"/>
  <c r="B7" i="2" l="1"/>
  <c r="F7" i="2" s="1"/>
  <c r="B12" i="2" l="1"/>
  <c r="F12" i="2" s="1"/>
  <c r="B9" i="2" l="1"/>
  <c r="F9" i="2" s="1"/>
  <c r="B5" i="2" l="1"/>
  <c r="F5" i="2" s="1"/>
  <c r="B3" i="2" l="1"/>
  <c r="F3" i="2" s="1"/>
  <c r="H4" i="9"/>
</calcChain>
</file>

<file path=xl/sharedStrings.xml><?xml version="1.0" encoding="utf-8"?>
<sst xmlns="http://schemas.openxmlformats.org/spreadsheetml/2006/main" count="510" uniqueCount="295">
  <si>
    <t>機關名稱</t>
  </si>
  <si>
    <t>宣導項目、標題及內容</t>
  </si>
  <si>
    <t>媒體類型</t>
  </si>
  <si>
    <t>宣導期程</t>
  </si>
  <si>
    <t>預算科目</t>
  </si>
  <si>
    <t>執行金額</t>
  </si>
  <si>
    <t>受委託廠商名稱</t>
  </si>
  <si>
    <t>預期效益</t>
  </si>
  <si>
    <t>刊登或託播對象</t>
  </si>
  <si>
    <t>備註</t>
  </si>
  <si>
    <t>內政部</t>
  </si>
  <si>
    <t>單位：元</t>
  </si>
  <si>
    <t>執行
單位</t>
    <phoneticPr fontId="2" type="noConversion"/>
  </si>
  <si>
    <t>預算
來源</t>
    <phoneticPr fontId="2" type="noConversion"/>
  </si>
  <si>
    <t>營建署及所屬</t>
    <phoneticPr fontId="2" type="noConversion"/>
  </si>
  <si>
    <t>警政署及所屬</t>
    <phoneticPr fontId="2" type="noConversion"/>
  </si>
  <si>
    <t>中央警察大學</t>
    <phoneticPr fontId="2" type="noConversion"/>
  </si>
  <si>
    <t>無</t>
    <phoneticPr fontId="2" type="noConversion"/>
  </si>
  <si>
    <t>消防署及所屬</t>
    <phoneticPr fontId="2" type="noConversion"/>
  </si>
  <si>
    <t>役政署</t>
    <phoneticPr fontId="2" type="noConversion"/>
  </si>
  <si>
    <t>移民署</t>
    <phoneticPr fontId="2" type="noConversion"/>
  </si>
  <si>
    <t>建築研究所</t>
    <phoneticPr fontId="2" type="noConversion"/>
  </si>
  <si>
    <t>空中勤務總隊</t>
    <phoneticPr fontId="2" type="noConversion"/>
  </si>
  <si>
    <t>填表說明：</t>
  </si>
  <si>
    <t>1.</t>
  </si>
  <si>
    <t>2.</t>
  </si>
  <si>
    <t>3.</t>
  </si>
  <si>
    <t>4.</t>
  </si>
  <si>
    <t>5.</t>
  </si>
  <si>
    <t>6.</t>
  </si>
  <si>
    <t>7.</t>
  </si>
  <si>
    <t>本表係依預算法第62條之1規範，凡編列預算於平面媒體、廣播媒體、網路媒體(含社群媒體)及電視媒體辦理政策及業務宣導為填表範圍。</t>
  </si>
  <si>
    <t>本表所稱之財團法人，係指政府捐助基金50％以上成立之財團法人。</t>
  </si>
  <si>
    <t>宣導期程部分，請依委託製播宣導之涵蓋期程，並針對季內刊登(播出)時間或次數填列，如109.10.1-109.12.31(涵蓋期程)；109.10.1、109.12.1(播出時間)或2次(刊登次數)。</t>
  </si>
  <si>
    <t>執行單位係指各機關或國營事業之內部業務承辦單位。</t>
  </si>
  <si>
    <t>預算來源查填總預算、○○特別預算、國營事業、非營業特種基金或財團法人預算。</t>
  </si>
  <si>
    <t>預算科目部分，總預算、特別預算及政事型特種基金填至業務(工作)計畫；業權型基金填至損益表（收支餘絀表）3級科目（xx成本或xx費用）；財團法人填至收支營運表3級科目（xx支出或xx費用）。</t>
  </si>
  <si>
    <t>機關如有公益或廠商回饋免費廣告等補充說明，請列入備註欄表達。</t>
  </si>
  <si>
    <t>內政部主管財團法人合計</t>
    <phoneticPr fontId="2" type="noConversion"/>
  </si>
  <si>
    <t>無</t>
  </si>
  <si>
    <t>財團法人台灣建築中心</t>
  </si>
  <si>
    <t>役政署</t>
  </si>
  <si>
    <t>移民署</t>
  </si>
  <si>
    <t>營建署及</t>
  </si>
  <si>
    <t>警政署及</t>
  </si>
  <si>
    <t>警大</t>
  </si>
  <si>
    <t>消防署及</t>
  </si>
  <si>
    <t>建研所</t>
  </si>
  <si>
    <t>空勤</t>
  </si>
  <si>
    <t>財團法人</t>
  </si>
  <si>
    <t>Q3</t>
    <phoneticPr fontId="2" type="noConversion"/>
  </si>
  <si>
    <t>7月</t>
    <phoneticPr fontId="2" type="noConversion"/>
  </si>
  <si>
    <t>8月</t>
  </si>
  <si>
    <t>9月</t>
  </si>
  <si>
    <t>財團法人二二八事件紀念基金會</t>
    <phoneticPr fontId="7" type="noConversion"/>
  </si>
  <si>
    <t>財團法人中央營建技術顧問研究社</t>
    <phoneticPr fontId="7" type="noConversion"/>
  </si>
  <si>
    <t>財團法人臺灣營建研究院</t>
    <phoneticPr fontId="7" type="noConversion"/>
  </si>
  <si>
    <t>財團法人臺灣省義勇人員安全濟助基金會</t>
    <phoneticPr fontId="7" type="noConversion"/>
  </si>
  <si>
    <t>財團法人警察學術研究基金會</t>
    <phoneticPr fontId="7" type="noConversion"/>
  </si>
  <si>
    <t>財團法人義勇消防人員安全濟助基金會</t>
    <phoneticPr fontId="7" type="noConversion"/>
  </si>
  <si>
    <t>財團法人消防發展基金會</t>
    <phoneticPr fontId="7" type="noConversion"/>
  </si>
  <si>
    <t>內政部主管公務預算合計</t>
    <phoneticPr fontId="2" type="noConversion"/>
  </si>
  <si>
    <t>營建建設基金</t>
    <phoneticPr fontId="2" type="noConversion"/>
  </si>
  <si>
    <t>國土永續發展基金</t>
    <phoneticPr fontId="2" type="noConversion"/>
  </si>
  <si>
    <t>新住民發展基金</t>
    <phoneticPr fontId="2" type="noConversion"/>
  </si>
  <si>
    <t>研發及產業訓儲替代役基金</t>
    <phoneticPr fontId="2" type="noConversion"/>
  </si>
  <si>
    <t>警察消防海巡移民空勤人員及協勤民力安全基金</t>
    <phoneticPr fontId="2" type="noConversion"/>
  </si>
  <si>
    <t>無</t>
    <phoneticPr fontId="2" type="noConversion"/>
  </si>
  <si>
    <t>財團法人二二八事件紀念基金會</t>
  </si>
  <si>
    <t>內政部主管非營業特種基金合計</t>
    <phoneticPr fontId="2" type="noConversion"/>
  </si>
  <si>
    <t>內政部主管(含基金、財團法人)111年1月辦理政策及業務宣導之執行情形表</t>
    <phoneticPr fontId="2" type="noConversion"/>
  </si>
  <si>
    <t>內政部主管前瞻基礎建設計畫第3期特別預算</t>
    <phoneticPr fontId="2" type="noConversion"/>
  </si>
  <si>
    <t>墾丁國家公園管理處</t>
  </si>
  <si>
    <t>節目名稱：傾聽自然(墾丁特別報導-春節)</t>
  </si>
  <si>
    <t>網路媒體</t>
  </si>
  <si>
    <t>111.1.28(涵蓋期程)；
111.1.28(播出時間)</t>
  </si>
  <si>
    <t>解說教育課</t>
  </si>
  <si>
    <t>總預算</t>
  </si>
  <si>
    <t>墾丁國家公園經營管理</t>
  </si>
  <si>
    <t>李可(林○華)</t>
  </si>
  <si>
    <t>以聲音出版的方式，持續推廣國家公園經營管理及永續環境的成效</t>
  </si>
  <si>
    <t>Podcast</t>
  </si>
  <si>
    <t>陽明山國家公園管理處</t>
  </si>
  <si>
    <t>標題：陽明實驗山屋舉辦微型展「陽明奈奈 YANG MING NIGHT NIGHT」暗空下的草山模樣系列活動。 內容：以「夜的陽明」切入主題，展開大眾閱讀草山之徑的時間維度，探討在燈火通明的時代造成的光污染議題，結合陽管處著手推廣之暗空保育觀念</t>
  </si>
  <si>
    <t>110.12.17-111.8.31(涵蓋期程)；
110.12.17-111.8.31(刊登期程)</t>
  </si>
  <si>
    <t>遊憩服務課</t>
  </si>
  <si>
    <t>陽明山國家公園經營管理</t>
  </si>
  <si>
    <t>格式設計有限公司</t>
  </si>
  <si>
    <t>臉書陽明實驗山屋粉絲專頁</t>
  </si>
  <si>
    <t>本案係宣導影片製作費10萬元，於110年12月份付款。</t>
  </si>
  <si>
    <t>太魯閣國家公園管理處</t>
  </si>
  <si>
    <t>111年春節交通管制及免費遊園專車資訊宣導事項</t>
  </si>
  <si>
    <t>平面媒體</t>
  </si>
  <si>
    <t>111.1.31-111.2.4(涵蓋期程)；
1次(刊登次數)</t>
  </si>
  <si>
    <t>解說課</t>
  </si>
  <si>
    <t>太魯閣國家公園經營管理</t>
  </si>
  <si>
    <t>更生日報社股份有限公司</t>
  </si>
  <si>
    <t>春節假期交通管制事項，藉以疏導交通並維護遊客安全。</t>
  </si>
  <si>
    <t>更生日報新春快報</t>
  </si>
  <si>
    <t>111年春節交通管制及免費遊園專車資訊宣導影片製作及託播</t>
  </si>
  <si>
    <t>電視媒體</t>
  </si>
  <si>
    <t>111.1.26-111.2.4(涵蓋期程)；
每日播出8次(播出次數)</t>
  </si>
  <si>
    <t>洄瀾有線電視股份有限公司</t>
  </si>
  <si>
    <t>洄瀾及東亞有線電視台</t>
  </si>
  <si>
    <t>金門國家公園管理處</t>
  </si>
  <si>
    <t>111年新春拜年賀歲暨落番的故事環境教育及金門海蛞蝓影片節目帶播映宣導</t>
  </si>
  <si>
    <t>111.1.31-111.2.5(涵蓋期程)；
每日13:00~14:00(播出時間)</t>
  </si>
  <si>
    <t>金門國家公園經營管理</t>
  </si>
  <si>
    <t>名城事業股份有限公司</t>
  </si>
  <si>
    <t>宣導國家公園保育理念、解說教育與環境教育活動宣導與推廣</t>
  </si>
  <si>
    <t>名城地方資訊頻道</t>
  </si>
  <si>
    <t>消防署</t>
  </si>
  <si>
    <t>防範一氧化碳中毒宣導</t>
  </si>
  <si>
    <t>111.1.1-111.1.31(播出期間)
256次(播出次數)</t>
  </si>
  <si>
    <t>危險物品管理組</t>
  </si>
  <si>
    <t>特於氣溫較低之月份強化民眾防範一氧化碳中毒觀念，以減少中毒事故發生</t>
  </si>
  <si>
    <t>華視、民視、台視、中視、原住民族電視台</t>
  </si>
  <si>
    <t>公益託播</t>
  </si>
  <si>
    <t>住宅用火災警報器宣導</t>
  </si>
  <si>
    <t>111.1.1-111.1.31(播出期間)
251次(播出次數)</t>
  </si>
  <si>
    <t>火災預防組</t>
  </si>
  <si>
    <t>宣導安裝住宅用火災警報器的重要性，以降低火災所帶來之傷亡</t>
  </si>
  <si>
    <t>華視、民視、台視、中視</t>
  </si>
  <si>
    <t>防範爐火烹火災宣導</t>
  </si>
  <si>
    <t>111.1.1-111.1.31(播出期間)
237次(播出次數)</t>
  </si>
  <si>
    <t>宣導防範爐火烹調火災的重要性，以降低火災所帶來之傷亡</t>
  </si>
  <si>
    <t>防範防範電氣火災宣導</t>
  </si>
  <si>
    <t>111.1.1-111.1.31(播出期間)
263次(播出次數)</t>
  </si>
  <si>
    <t>宣導防範電氣火災的重要性，以降低火災所帶來之傷亡</t>
  </si>
  <si>
    <t>防震宣導-有備無患臨震不亂</t>
  </si>
  <si>
    <t>111.1.1-111.1.31(播出期間)
320次(播出次數)</t>
  </si>
  <si>
    <t>災害管理組</t>
  </si>
  <si>
    <t>提升民眾防震知識，以維護生命安全</t>
  </si>
  <si>
    <t>華視、民視、台視、中視、原住民電視台</t>
  </si>
  <si>
    <t>111年加強重要節日安全維護工作宣導</t>
  </si>
  <si>
    <t>111.1.20(刊登時間)；1次(刊登次數)</t>
  </si>
  <si>
    <t>公關室</t>
  </si>
  <si>
    <t>警政業務</t>
  </si>
  <si>
    <t>自由時報企業股份有限公司</t>
  </si>
  <si>
    <t>「治安平穩、交通順暢、民眾安心」為工作主軸</t>
  </si>
  <si>
    <t>自由時報</t>
  </si>
  <si>
    <t>中國時報文化事業股份有限公司</t>
  </si>
  <si>
    <t>中國時報</t>
  </si>
  <si>
    <t>聯合報股份有限公司</t>
  </si>
  <si>
    <t>聯合報</t>
  </si>
  <si>
    <t>110視訊報案App</t>
  </si>
  <si>
    <t>111.1.25-111.1.31(涵蓋期程);111.1.25
開始(播出時間)</t>
  </si>
  <si>
    <t>勤務指揮中心</t>
  </si>
  <si>
    <t>采聲科技股份有限公司</t>
  </si>
  <si>
    <t>強化民眾知悉使用110視訊報案App</t>
  </si>
  <si>
    <t>YouTube平台</t>
  </si>
  <si>
    <t>廠商回饋免費製作影片廣告</t>
  </si>
  <si>
    <t>外籍人士在臺安全</t>
  </si>
  <si>
    <t>110.11.2-111.1.31(涵蓋期程);110.11.2
開始(播出時間)</t>
  </si>
  <si>
    <t>國際組</t>
  </si>
  <si>
    <t>體現我國警察科技執法及為民服務面向</t>
  </si>
  <si>
    <t>教育部所屬海外聯合招生委員會Facebook、臺北國際社區廣播電臺Facebook、Instagram、Youtube</t>
  </si>
  <si>
    <t>計程車駕駛人執業登記證查驗、換證新制</t>
  </si>
  <si>
    <t>110.11.22-111.1.31(涵蓋期程);110.11.22
開始(播出時間)</t>
  </si>
  <si>
    <t>交通組</t>
  </si>
  <si>
    <t>提供民眾正確交安資訊，強化政策溝通，提升宣導效益</t>
  </si>
  <si>
    <t>車禍現場拍照錄影五原則</t>
  </si>
  <si>
    <t>111.1.1-111.1.31(播出時間)；246次
(刊登次數)</t>
  </si>
  <si>
    <t>臺視、中視、華視、民視、原視</t>
  </si>
  <si>
    <t>遵守行人路權
路口大家安全</t>
  </si>
  <si>
    <t>111.1.1-111.1.31(播出時間)；229次
(刊登次數)</t>
  </si>
  <si>
    <t>避讓行使優先權車輛的要領</t>
  </si>
  <si>
    <t>111.1.1-111.1.31(播出時間)；256次
(刊登次數)</t>
  </si>
  <si>
    <t>交通事故Q&amp;A-當事人權益篇</t>
  </si>
  <si>
    <t>111.1.1-111.1.31(播出時間)；252次
(刊登次數)</t>
  </si>
  <si>
    <t>刑事警察局</t>
  </si>
  <si>
    <t>中國時報2022新春特刊平面廣告-預防網路犯罪</t>
  </si>
  <si>
    <t>111.1.19(播出時間)1次(刊登次數)</t>
  </si>
  <si>
    <t>刑事警察業務</t>
  </si>
  <si>
    <t>提升民眾保護個資意識</t>
  </si>
  <si>
    <t>中國時報2022新春特刊</t>
  </si>
  <si>
    <t>犯罪預防宣導短片「防制假投資詐騙手法」(反詐騙)</t>
  </si>
  <si>
    <t>111.1.1-111.1.31(播出時間) 329次(刊登次數)</t>
  </si>
  <si>
    <t>預防科</t>
  </si>
  <si>
    <t>提升全民防詐意識及有效阻絕集團施詐管道</t>
  </si>
  <si>
    <t>臺視、華視、民視、中視、原視</t>
  </si>
  <si>
    <t>犯罪預防宣導短片「笑氣管制宣導影片」(反毒)</t>
  </si>
  <si>
    <t>111.1.1-111.1.31(播出時間) 252次(刊登次數)</t>
  </si>
  <si>
    <t>提升民眾反毒意識及拒毒效能</t>
  </si>
  <si>
    <t>防詐咖啡廳-賴憲政(反詐騙)</t>
  </si>
  <si>
    <t>111.1.12上架持續宣導</t>
  </si>
  <si>
    <t>提升民眾對假投資手法認知及宣導預防之道</t>
  </si>
  <si>
    <t>CIB局長室Facebook粉絲專頁、cib_tw Instagram官方帳號、內政部警政署刑事警察局CIB YouTube官方頻道、刑事警察局全球資訊網、165全民防騙網</t>
  </si>
  <si>
    <t>1.影片製作經費1萬1,000元已揭露於110年12月執行情形表。
2.原規劃於110.12.29上架，因當日有其他臨時重大新聞刊載，為增加影片宣導效益，變更於111.1.12上架。</t>
  </si>
  <si>
    <t>防詐咖啡廳-陳淑芳(反詐騙)</t>
  </si>
  <si>
    <t>111.1.27上架持續宣導</t>
  </si>
  <si>
    <t>提升民眾對猜猜我是誰詐騙手法認知及宣導預防之道</t>
  </si>
  <si>
    <t>1.影片製作經費1萬1,000元已揭露於110年12月執行情形表。
2.原規劃於111.1.26上架，因當日有其他臨時重大新聞刊載，為增加影片宣導效益，變更於111.1.27上架。</t>
  </si>
  <si>
    <t>禁止酷刑公約宣導影片</t>
  </si>
  <si>
    <t>111.1.10上架持續宣導</t>
  </si>
  <si>
    <t>司法科</t>
  </si>
  <si>
    <t>提升民眾對禁止酷刑公約內涵及意義之認識</t>
  </si>
  <si>
    <t>禁止酷刑公約TW YouTube官方頻道</t>
  </si>
  <si>
    <t>逾期停(居)留外來人口安心接種COVID-19公費疫苗專案(海報製作電子檔)</t>
  </si>
  <si>
    <t>110.12.3-視疫情指揮中心防疫政策調整，截止期間另行公告(涵蓋期程)；111.1.1-111.1.31(刊登期程)</t>
  </si>
  <si>
    <t>國際及執法事務組</t>
  </si>
  <si>
    <t>公務預算</t>
  </si>
  <si>
    <t>入出國及移民管理業務</t>
  </si>
  <si>
    <t>藉由海報文宣及廣播媒體宣導逾期停(居)留外來人口安心接種COVID-19公費疫苗專案，增加民眾對於該專案之了解，期盼渠等出面接種疫苗，完善我國防疫體系。</t>
  </si>
  <si>
    <t>逾期停居留外來人口安心接種疫苗(30秒)</t>
  </si>
  <si>
    <t>廣播媒體</t>
  </si>
  <si>
    <t>111.1.1-111.1.31</t>
  </si>
  <si>
    <t>全國各廣播電臺</t>
  </si>
  <si>
    <t>逾期停居留外來人口安心接種疫苗</t>
  </si>
  <si>
    <t>行政院新聞傳播處全國LED電子字幕機（跑馬燈）託播</t>
  </si>
  <si>
    <t xml:space="preserve">無償協助政令宣導
</t>
  </si>
  <si>
    <r>
      <rPr>
        <sz val="12"/>
        <color rgb="FFFF0000"/>
        <rFont val="標楷體"/>
        <family val="4"/>
        <charset val="136"/>
      </rPr>
      <t>移民署</t>
    </r>
    <r>
      <rPr>
        <sz val="12"/>
        <color theme="1"/>
        <rFont val="標楷體"/>
        <family val="4"/>
        <charset val="136"/>
      </rPr>
      <t>全球資訊網、</t>
    </r>
    <r>
      <rPr>
        <sz val="12"/>
        <color rgb="FFFF0000"/>
        <rFont val="標楷體"/>
        <family val="4"/>
        <charset val="136"/>
      </rPr>
      <t>移民署</t>
    </r>
    <r>
      <rPr>
        <sz val="12"/>
        <color theme="1"/>
        <rFont val="標楷體"/>
        <family val="4"/>
        <charset val="136"/>
      </rPr>
      <t>Facebook (NIA署長室、移民署粉絲團-NIA)</t>
    </r>
    <phoneticPr fontId="2" type="noConversion"/>
  </si>
  <si>
    <t>警政署</t>
    <phoneticPr fontId="2" type="noConversion"/>
  </si>
  <si>
    <t>111年全國孝行獎選拔活動起跑了！</t>
  </si>
  <si>
    <t>1.口播稿:111.1.3-111.1.9
2.Call out訪問:111.1.7</t>
  </si>
  <si>
    <t>民政司</t>
  </si>
  <si>
    <t>民政業務</t>
  </si>
  <si>
    <t>透過廣播媒體，提供孝行獎相關資訊並推廣大眾重視孝道，提升宣導效益。</t>
  </si>
  <si>
    <t>警察廣播電臺</t>
  </si>
  <si>
    <t>公益托播</t>
  </si>
  <si>
    <t>內政部110年「愛在有你的城市」單身聯誼活動</t>
  </si>
  <si>
    <t>111.1.17-111.1.23</t>
  </si>
  <si>
    <t>戶政司</t>
  </si>
  <si>
    <t>戶政業務</t>
  </si>
  <si>
    <t>營建署</t>
  </si>
  <si>
    <t>國民住宅組</t>
  </si>
  <si>
    <t>住宅基金</t>
  </si>
  <si>
    <t>行銷及業務費用</t>
  </si>
  <si>
    <t>士奇傳播整合行銷股份有限公司</t>
  </si>
  <si>
    <t>行政院公益廣播電台</t>
  </si>
  <si>
    <t>以多元管道方式讓民眾得知公益出租人資訊，若出租住宅給租金補貼戶，將可享有綜合所得稅、房屋稅及地價稅等稅賦優惠。</t>
  </si>
  <si>
    <t>110年運用租屋網路媒體平臺加強行銷社會住宅包租代管網路曝光</t>
  </si>
  <si>
    <t>110.5.1-111.4.30(涵蓋期程)；
111.1.1-111.1.31 (刊登時間)</t>
  </si>
  <si>
    <t>土地組</t>
  </si>
  <si>
    <t>數字廣告股份有限公司</t>
  </si>
  <si>
    <t>期望透過市場運作機制成熟之租屋網路媒體平臺服務能量，藉由其網站造訪人數、流量，以多元、多面向觸及之廣宣策略，除擴大計畫廣宣曝光度外，並精準鎖定房東及房客等目標族群，加速租屋媒合速度。</t>
  </si>
  <si>
    <t>591房屋交易網</t>
  </si>
  <si>
    <t>110年度社會住宅包租代管行銷宣導委託專業服務案</t>
  </si>
  <si>
    <t>111.1.22-111.1.30(涵蓋期程)；
111.1.22-111.1.30 (刊登時間)</t>
  </si>
  <si>
    <t>期望透過廣宣，讓民眾了解社會住宅包租代管的政策理念及政府提供多項優惠措施及協助，以翻轉一般民眾對於自行出租的觀念。</t>
  </si>
  <si>
    <t>東森新聞台、三立新聞台、三立台灣台、三立都會台、年代新聞台</t>
  </si>
  <si>
    <t>111.1.14-111.1.31(涵蓋期程)；
111.1.14-111.1.31 (刊登時間)</t>
  </si>
  <si>
    <t>台北全景電台、台中望春風電台、嘉義嘉樂電台、高雄快樂電台、花蓮歡樂電台、澎湖風聲電台、澎湖廣播電台、綠色和平電台</t>
  </si>
  <si>
    <t>1.住宅基金</t>
  </si>
  <si>
    <t>110年度住宅補貼(第2次受理申請租金補貼)</t>
  </si>
  <si>
    <t>110.12.1-111.2.25(涵蓋期程)；
111.1.17-111.1.23(播出時間)</t>
  </si>
  <si>
    <t>以多元管道方式讓民眾得知申請資訊，若申請後經審查通過，將可減輕其居住負擔。</t>
  </si>
  <si>
    <t>Google DV360(PC+Mobile)</t>
  </si>
  <si>
    <t>110.12.1-111.2.25(涵蓋期程)；
111.1.3-111.1.12(播出時間)</t>
  </si>
  <si>
    <t>Yahoo站內聯播網</t>
  </si>
  <si>
    <t>110.12.1-111.2.25(涵蓋期程)；
111.1.1-111.1.31(播出時間)</t>
  </si>
  <si>
    <t>民視新聞、三立台灣、東森財經、非凡新聞/商業</t>
  </si>
  <si>
    <t>MOD</t>
  </si>
  <si>
    <t>免費加值</t>
  </si>
  <si>
    <t>臺灣電視事業股份有限公司、中國電視事業股份有限公司、中華電視股份有限公司、民間全民電視股份有限公司、客家電視臺、原住民族電視臺</t>
  </si>
  <si>
    <t>公益出租人</t>
  </si>
  <si>
    <t>110.12.1-111.2.28(涵蓋期程)；
111.1.1-111.1.31(播出時間)</t>
  </si>
  <si>
    <t>2.新市鎮開發基金</t>
  </si>
  <si>
    <t>3.中央都市更新基金</t>
  </si>
  <si>
    <t>實施平均地權基金</t>
  </si>
  <si>
    <t>110年度新住民專屬新聞網站維運案-「Taiwan我來了-新住民全球新聞網」行銷宣傳廣告</t>
  </si>
  <si>
    <t>秘書室</t>
  </si>
  <si>
    <t>新住民發展基金</t>
  </si>
  <si>
    <t>辦理新住民家庭成長及子女托育、多元文化宣導計畫</t>
  </si>
  <si>
    <t>思索柏股份有限公司</t>
  </si>
  <si>
    <t>藉由提供新住民及關注新住民議題之民眾多元資訊，提高網站使用受眾數量、質性及廣度</t>
  </si>
  <si>
    <t>Facebook、Google關鍵字及多媒體聯播網</t>
  </si>
  <si>
    <t>110年度新住民資訊宣導電視媒體製播案-「我們一家人」專題節目宣傳及託播</t>
  </si>
  <si>
    <t>110.4.19-111.9.3(涵蓋期程)；111.01.1-111.01.31(播出期間)</t>
  </si>
  <si>
    <t>三立電視股份有限公司</t>
  </si>
  <si>
    <t>藉由辦理多元文化推廣，培養民眾對國際多元文化之了解及尊重。</t>
  </si>
  <si>
    <t>三立新聞台、三立台灣台、三立iNEWS台、三立MOD台、三立國際台</t>
  </si>
  <si>
    <t>含廠商回饋</t>
  </si>
  <si>
    <t>110年度新住民資訊宣導電視媒體製播案-「我們一家人」專題節目宣傳</t>
  </si>
  <si>
    <t>110.4.19-111.9.3(涵蓋期程)；111.1.1-111.1.31(刊登期間)</t>
  </si>
  <si>
    <t>Facebook影音廣告、三立新聞網手機大看板、三立新聞網首頁大看板</t>
  </si>
  <si>
    <t>110.4.19-111.9.3(涵蓋期程)；111.1.1、111.1.8、111.1.15、111.1.22、111.1.29、(刊登日期)</t>
  </si>
  <si>
    <t>自由時報、中國時報、聯合報</t>
  </si>
  <si>
    <t>可以增加推動陽明實驗山屋曝光度</t>
    <phoneticPr fontId="2" type="noConversion"/>
  </si>
  <si>
    <t>提高單身聯誼活動曝光率，並增加報名人數。</t>
    <phoneticPr fontId="2" type="noConversion"/>
  </si>
  <si>
    <t>活動宣傳/
展覽宣傳/
開館異動</t>
  </si>
  <si>
    <t>網路
媒體</t>
  </si>
  <si>
    <t>111.01.01-111.01.31(涵蓋期程)；
10次(刊登次數)</t>
  </si>
  <si>
    <t>第一處及第二處</t>
  </si>
  <si>
    <t>財團法人預算</t>
  </si>
  <si>
    <t>勞務成本</t>
  </si>
  <si>
    <t>台灣連線股份有限公司</t>
  </si>
  <si>
    <t>1.本月入館人數
1,531人。
2.Line訊息投放後觸及192次。</t>
  </si>
  <si>
    <t>Line</t>
  </si>
  <si>
    <t>111.01.01-111.01.31(涵蓋期程)；
13次(刊登次數)</t>
  </si>
  <si>
    <t>訊息投放後觸及
9,059次。</t>
  </si>
  <si>
    <t>Facebook</t>
  </si>
  <si>
    <t>免費刊登</t>
  </si>
  <si>
    <t>臺灣電視事業股份有限公司、中國電視事業股份有限公司、中華電視股份有限公司、民間全民電視股份有限公司、客家電視臺、原住民族電視臺</t>
    <phoneticPr fontId="2" type="noConversion"/>
  </si>
  <si>
    <t>110.1.1-111.2.28(涵蓋期程)；111.1.1-111.1.31(刊登期間)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</si>
</sst>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2"/>
      <color theme="1"/>
      <name val="新細明體"/>
      <family val="2"/>
      <charset val="136"/>
      <scheme val="minor"/>
    </font>
    <font>
      <sz val="12"/>
      <color theme="1"/>
      <name val="標楷體"/>
      <family val="4"/>
      <charset val="136"/>
    </font>
    <font>
      <sz val="9"/>
      <name val="新細明體"/>
      <family val="2"/>
      <charset val="136"/>
      <scheme val="minor"/>
    </font>
    <font>
      <sz val="12"/>
      <color theme="1"/>
      <name val="Times New Roman"/>
      <family val="1"/>
    </font>
    <font>
      <b/>
      <sz val="12"/>
      <color theme="1"/>
      <name val="標楷體"/>
      <family val="4"/>
      <charset val="136"/>
    </font>
    <font>
      <b/>
      <sz val="12"/>
      <color theme="1"/>
      <name val="Times New Roman"/>
      <family val="1"/>
    </font>
    <font>
      <sz val="12"/>
      <name val="標楷體"/>
      <family val="4"/>
      <charset val="136"/>
    </font>
    <font>
      <sz val="9"/>
      <name val="新細明體"/>
      <family val="1"/>
      <charset val="136"/>
    </font>
    <font>
      <sz val="12"/>
      <name val="Times New Roman"/>
      <family val="1"/>
    </font>
    <font>
      <b/>
      <sz val="24"/>
      <name val="標楷體"/>
      <family val="4"/>
      <charset val="136"/>
    </font>
    <font>
      <sz val="12"/>
      <color rgb="FFFF0000"/>
      <name val="標楷體"/>
      <family val="4"/>
      <charset val="136"/>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63">
    <xf numFmtId="0" fontId="0" fillId="0" borderId="0" xfId="0">
      <alignment vertical="center"/>
    </xf>
    <xf numFmtId="0" fontId="1" fillId="0" borderId="0" xfId="0" applyFont="1">
      <alignment vertical="center"/>
    </xf>
    <xf numFmtId="0" fontId="1" fillId="0" borderId="1" xfId="0" applyFont="1" applyBorder="1" applyAlignment="1">
      <alignment vertical="center" wrapText="1"/>
    </xf>
    <xf numFmtId="176" fontId="3" fillId="0" borderId="0" xfId="0" applyNumberFormat="1" applyFont="1" applyAlignment="1">
      <alignment horizontal="right" vertical="center"/>
    </xf>
    <xf numFmtId="176" fontId="3" fillId="0" borderId="1" xfId="0" applyNumberFormat="1" applyFont="1" applyBorder="1" applyAlignment="1">
      <alignment horizontal="right" vertical="center"/>
    </xf>
    <xf numFmtId="0" fontId="1" fillId="0" borderId="0" xfId="0" applyFont="1" applyAlignment="1">
      <alignment horizontal="right" vertical="center"/>
    </xf>
    <xf numFmtId="0" fontId="4" fillId="0" borderId="1" xfId="0" applyFont="1" applyBorder="1" applyAlignment="1">
      <alignment horizontal="center" vertical="center" wrapText="1"/>
    </xf>
    <xf numFmtId="0" fontId="1" fillId="0" borderId="0" xfId="0" applyFont="1" applyAlignment="1">
      <alignment horizontal="right" vertical="top"/>
    </xf>
    <xf numFmtId="176" fontId="5" fillId="2" borderId="1" xfId="0" applyNumberFormat="1" applyFont="1" applyFill="1" applyBorder="1" applyAlignment="1">
      <alignment horizontal="right" vertical="center"/>
    </xf>
    <xf numFmtId="0" fontId="6" fillId="0" borderId="1" xfId="0" applyFont="1" applyBorder="1" applyAlignment="1">
      <alignment vertical="center" wrapText="1"/>
    </xf>
    <xf numFmtId="0" fontId="6" fillId="0" borderId="1" xfId="0" applyFont="1" applyBorder="1" applyAlignment="1">
      <alignment horizontal="left" vertical="center" wrapText="1" indent="1"/>
    </xf>
    <xf numFmtId="0" fontId="0" fillId="0" borderId="0" xfId="0" applyAlignment="1">
      <alignment horizontal="center" vertical="center"/>
    </xf>
    <xf numFmtId="176" fontId="0" fillId="0" borderId="0" xfId="0" applyNumberFormat="1">
      <alignment vertical="center"/>
    </xf>
    <xf numFmtId="0" fontId="1" fillId="0" borderId="1" xfId="0" applyFont="1" applyBorder="1" applyAlignment="1">
      <alignment horizontal="left" vertical="center" wrapText="1" indent="1"/>
    </xf>
    <xf numFmtId="176" fontId="8" fillId="0" borderId="1" xfId="0" applyNumberFormat="1" applyFont="1" applyBorder="1" applyAlignment="1">
      <alignment horizontal="right" vertical="center"/>
    </xf>
    <xf numFmtId="0" fontId="6" fillId="0" borderId="1" xfId="0" applyFont="1" applyBorder="1" applyAlignment="1">
      <alignment vertical="top" wrapText="1"/>
    </xf>
    <xf numFmtId="0" fontId="1" fillId="0" borderId="10" xfId="0" applyFont="1" applyBorder="1" applyAlignment="1">
      <alignment vertical="center" wrapText="1"/>
    </xf>
    <xf numFmtId="176" fontId="3" fillId="0" borderId="10" xfId="0" applyNumberFormat="1" applyFont="1" applyBorder="1" applyAlignment="1">
      <alignment horizontal="right" vertical="center"/>
    </xf>
    <xf numFmtId="176" fontId="3" fillId="3" borderId="1" xfId="0" applyNumberFormat="1" applyFont="1" applyFill="1" applyBorder="1" applyAlignment="1">
      <alignment horizontal="right" vertical="center"/>
    </xf>
    <xf numFmtId="0" fontId="1" fillId="3" borderId="0" xfId="0" applyFont="1" applyFill="1">
      <alignment vertical="center"/>
    </xf>
    <xf numFmtId="0" fontId="1" fillId="3" borderId="1" xfId="0" applyFont="1" applyFill="1" applyBorder="1" applyAlignment="1">
      <alignment vertical="center" wrapText="1"/>
    </xf>
    <xf numFmtId="176" fontId="8" fillId="3" borderId="2" xfId="0" applyNumberFormat="1" applyFont="1" applyFill="1" applyBorder="1" applyAlignment="1">
      <alignment horizontal="right" vertical="center"/>
    </xf>
    <xf numFmtId="0" fontId="1" fillId="0" borderId="2"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0" borderId="2" xfId="0" applyFont="1" applyBorder="1" applyAlignment="1">
      <alignment horizontal="left" vertical="center" wrapText="1" indent="1"/>
    </xf>
    <xf numFmtId="0" fontId="1" fillId="0" borderId="10" xfId="0" applyFont="1" applyBorder="1" applyAlignment="1">
      <alignment horizontal="left" vertical="center" wrapText="1" indent="1"/>
    </xf>
    <xf numFmtId="0" fontId="1" fillId="3" borderId="3" xfId="0" applyFont="1" applyFill="1" applyBorder="1" applyAlignment="1">
      <alignment horizontal="left" vertical="center" wrapText="1" indent="1"/>
    </xf>
    <xf numFmtId="0" fontId="1" fillId="3" borderId="4"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0" borderId="9" xfId="0" applyFont="1" applyBorder="1" applyAlignment="1">
      <alignment horizontal="left" vertical="center" wrapText="1" indent="1"/>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xf>
    <xf numFmtId="0" fontId="9" fillId="0" borderId="0" xfId="0" applyFont="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176" fontId="3" fillId="0" borderId="2"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 fillId="0" borderId="0" xfId="0" applyFont="1" applyAlignment="1">
      <alignment horizontal="lef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EE12D-CA43-4536-A202-9B87B2993874}">
  <dimension ref="A1:L232"/>
  <sheetViews>
    <sheetView tabSelected="1" view="pageBreakPreview" topLeftCell="A67" zoomScale="70" zoomScaleNormal="80" zoomScaleSheetLayoutView="70" workbookViewId="0">
      <selection activeCell="D71" sqref="D71"/>
    </sheetView>
  </sheetViews>
  <sheetFormatPr defaultRowHeight="16.2" x14ac:dyDescent="0.3"/>
  <cols>
    <col min="1" max="1" width="12.33203125" style="1" customWidth="1"/>
    <col min="2" max="2" width="14.21875" style="1" customWidth="1"/>
    <col min="3" max="3" width="10.109375" style="1" customWidth="1"/>
    <col min="4" max="4" width="16.77734375" style="1" customWidth="1"/>
    <col min="5" max="6" width="8.33203125" style="1" customWidth="1"/>
    <col min="7" max="7" width="9.77734375" style="1" customWidth="1"/>
    <col min="8" max="8" width="11.77734375" style="1" customWidth="1"/>
    <col min="9" max="9" width="15.77734375" style="1" customWidth="1"/>
    <col min="10" max="10" width="25.77734375" style="1" customWidth="1"/>
    <col min="11" max="11" width="15.77734375" style="1" customWidth="1"/>
    <col min="12" max="12" width="12.77734375" style="1" customWidth="1"/>
    <col min="13" max="16384" width="8.88671875" style="1"/>
  </cols>
  <sheetData>
    <row r="1" spans="1:12" ht="33" x14ac:dyDescent="0.3">
      <c r="A1" s="36" t="s">
        <v>70</v>
      </c>
      <c r="B1" s="36"/>
      <c r="C1" s="36"/>
      <c r="D1" s="36"/>
      <c r="E1" s="36"/>
      <c r="F1" s="36"/>
      <c r="G1" s="36"/>
      <c r="H1" s="36"/>
      <c r="I1" s="36"/>
      <c r="J1" s="36"/>
      <c r="K1" s="36"/>
      <c r="L1" s="36"/>
    </row>
    <row r="2" spans="1:12" x14ac:dyDescent="0.3">
      <c r="L2" s="5" t="s">
        <v>11</v>
      </c>
    </row>
    <row r="3" spans="1:12" ht="48.6" customHeight="1" x14ac:dyDescent="0.3">
      <c r="A3" s="6" t="s">
        <v>0</v>
      </c>
      <c r="B3" s="6" t="s">
        <v>1</v>
      </c>
      <c r="C3" s="6" t="s">
        <v>2</v>
      </c>
      <c r="D3" s="6" t="s">
        <v>3</v>
      </c>
      <c r="E3" s="6" t="s">
        <v>12</v>
      </c>
      <c r="F3" s="6" t="s">
        <v>13</v>
      </c>
      <c r="G3" s="6" t="s">
        <v>4</v>
      </c>
      <c r="H3" s="6" t="s">
        <v>5</v>
      </c>
      <c r="I3" s="6" t="s">
        <v>6</v>
      </c>
      <c r="J3" s="6" t="s">
        <v>7</v>
      </c>
      <c r="K3" s="6" t="s">
        <v>8</v>
      </c>
      <c r="L3" s="6" t="s">
        <v>9</v>
      </c>
    </row>
    <row r="4" spans="1:12" ht="25.05" customHeight="1" x14ac:dyDescent="0.3">
      <c r="A4" s="37" t="s">
        <v>61</v>
      </c>
      <c r="B4" s="37"/>
      <c r="C4" s="37"/>
      <c r="D4" s="37"/>
      <c r="E4" s="37"/>
      <c r="F4" s="37"/>
      <c r="G4" s="37"/>
      <c r="H4" s="8">
        <f>H5+H8+H14+H31+H33+H39+H41+H45+H47</f>
        <v>463200</v>
      </c>
      <c r="I4" s="38"/>
      <c r="J4" s="38"/>
      <c r="K4" s="38"/>
      <c r="L4" s="38"/>
    </row>
    <row r="5" spans="1:12" ht="25.05" customHeight="1" x14ac:dyDescent="0.3">
      <c r="A5" s="34" t="s">
        <v>10</v>
      </c>
      <c r="B5" s="34"/>
      <c r="C5" s="34"/>
      <c r="D5" s="34"/>
      <c r="E5" s="34"/>
      <c r="F5" s="34"/>
      <c r="G5" s="34"/>
      <c r="H5" s="18">
        <f>SUM(H6:H7)</f>
        <v>0</v>
      </c>
      <c r="I5" s="35"/>
      <c r="J5" s="35"/>
      <c r="K5" s="35"/>
      <c r="L5" s="35"/>
    </row>
    <row r="6" spans="1:12" ht="81" x14ac:dyDescent="0.3">
      <c r="A6" s="13" t="s">
        <v>10</v>
      </c>
      <c r="B6" s="2" t="s">
        <v>213</v>
      </c>
      <c r="C6" s="2" t="s">
        <v>205</v>
      </c>
      <c r="D6" s="2" t="s">
        <v>214</v>
      </c>
      <c r="E6" s="2" t="s">
        <v>215</v>
      </c>
      <c r="F6" s="2" t="s">
        <v>77</v>
      </c>
      <c r="G6" s="2" t="s">
        <v>216</v>
      </c>
      <c r="H6" s="4">
        <v>0</v>
      </c>
      <c r="I6" s="2"/>
      <c r="J6" s="2" t="s">
        <v>217</v>
      </c>
      <c r="K6" s="2" t="s">
        <v>218</v>
      </c>
      <c r="L6" s="2" t="s">
        <v>219</v>
      </c>
    </row>
    <row r="7" spans="1:12" ht="64.8" x14ac:dyDescent="0.3">
      <c r="A7" s="13" t="s">
        <v>10</v>
      </c>
      <c r="B7" s="2" t="s">
        <v>220</v>
      </c>
      <c r="C7" s="2" t="s">
        <v>205</v>
      </c>
      <c r="D7" s="2" t="s">
        <v>221</v>
      </c>
      <c r="E7" s="2" t="s">
        <v>222</v>
      </c>
      <c r="F7" s="2" t="s">
        <v>77</v>
      </c>
      <c r="G7" s="2" t="s">
        <v>223</v>
      </c>
      <c r="H7" s="4">
        <v>0</v>
      </c>
      <c r="I7" s="2"/>
      <c r="J7" s="2" t="s">
        <v>279</v>
      </c>
      <c r="K7" s="2" t="s">
        <v>218</v>
      </c>
      <c r="L7" s="2" t="s">
        <v>117</v>
      </c>
    </row>
    <row r="8" spans="1:12" ht="25.05" customHeight="1" x14ac:dyDescent="0.3">
      <c r="A8" s="34" t="s">
        <v>14</v>
      </c>
      <c r="B8" s="34"/>
      <c r="C8" s="34"/>
      <c r="D8" s="34"/>
      <c r="E8" s="34"/>
      <c r="F8" s="34"/>
      <c r="G8" s="34"/>
      <c r="H8" s="18">
        <f>SUM(H9:H13)</f>
        <v>71200</v>
      </c>
      <c r="I8" s="35"/>
      <c r="J8" s="35"/>
      <c r="K8" s="35"/>
      <c r="L8" s="35"/>
    </row>
    <row r="9" spans="1:12" ht="64.8" x14ac:dyDescent="0.3">
      <c r="A9" s="10" t="s">
        <v>72</v>
      </c>
      <c r="B9" s="9" t="s">
        <v>73</v>
      </c>
      <c r="C9" s="9" t="s">
        <v>74</v>
      </c>
      <c r="D9" s="9" t="s">
        <v>75</v>
      </c>
      <c r="E9" s="9" t="s">
        <v>76</v>
      </c>
      <c r="F9" s="9" t="s">
        <v>77</v>
      </c>
      <c r="G9" s="9" t="s">
        <v>78</v>
      </c>
      <c r="H9" s="14">
        <v>10000</v>
      </c>
      <c r="I9" s="9" t="s">
        <v>79</v>
      </c>
      <c r="J9" s="9" t="s">
        <v>80</v>
      </c>
      <c r="K9" s="9" t="s">
        <v>81</v>
      </c>
      <c r="L9" s="15"/>
    </row>
    <row r="10" spans="1:12" ht="307.8" x14ac:dyDescent="0.3">
      <c r="A10" s="10" t="s">
        <v>82</v>
      </c>
      <c r="B10" s="9" t="s">
        <v>83</v>
      </c>
      <c r="C10" s="9" t="s">
        <v>74</v>
      </c>
      <c r="D10" s="9" t="s">
        <v>84</v>
      </c>
      <c r="E10" s="9" t="s">
        <v>85</v>
      </c>
      <c r="F10" s="9" t="s">
        <v>77</v>
      </c>
      <c r="G10" s="9" t="s">
        <v>86</v>
      </c>
      <c r="H10" s="14">
        <v>0</v>
      </c>
      <c r="I10" s="9" t="s">
        <v>87</v>
      </c>
      <c r="J10" s="9" t="s">
        <v>278</v>
      </c>
      <c r="K10" s="9" t="s">
        <v>88</v>
      </c>
      <c r="L10" s="9" t="s">
        <v>89</v>
      </c>
    </row>
    <row r="11" spans="1:12" ht="64.8" x14ac:dyDescent="0.3">
      <c r="A11" s="10" t="s">
        <v>90</v>
      </c>
      <c r="B11" s="9" t="s">
        <v>91</v>
      </c>
      <c r="C11" s="9" t="s">
        <v>92</v>
      </c>
      <c r="D11" s="9" t="s">
        <v>93</v>
      </c>
      <c r="E11" s="9" t="s">
        <v>94</v>
      </c>
      <c r="F11" s="9" t="s">
        <v>77</v>
      </c>
      <c r="G11" s="9" t="s">
        <v>95</v>
      </c>
      <c r="H11" s="14">
        <v>15000</v>
      </c>
      <c r="I11" s="9" t="s">
        <v>96</v>
      </c>
      <c r="J11" s="9" t="s">
        <v>97</v>
      </c>
      <c r="K11" s="9" t="s">
        <v>98</v>
      </c>
      <c r="L11" s="9"/>
    </row>
    <row r="12" spans="1:12" ht="81" x14ac:dyDescent="0.3">
      <c r="A12" s="10" t="s">
        <v>90</v>
      </c>
      <c r="B12" s="9" t="s">
        <v>99</v>
      </c>
      <c r="C12" s="9" t="s">
        <v>100</v>
      </c>
      <c r="D12" s="9" t="s">
        <v>101</v>
      </c>
      <c r="E12" s="9" t="s">
        <v>94</v>
      </c>
      <c r="F12" s="9" t="s">
        <v>77</v>
      </c>
      <c r="G12" s="9" t="s">
        <v>95</v>
      </c>
      <c r="H12" s="14">
        <v>15000</v>
      </c>
      <c r="I12" s="9" t="s">
        <v>102</v>
      </c>
      <c r="J12" s="9" t="s">
        <v>97</v>
      </c>
      <c r="K12" s="9" t="s">
        <v>103</v>
      </c>
      <c r="L12" s="9"/>
    </row>
    <row r="13" spans="1:12" ht="97.2" x14ac:dyDescent="0.3">
      <c r="A13" s="10" t="s">
        <v>104</v>
      </c>
      <c r="B13" s="9" t="s">
        <v>105</v>
      </c>
      <c r="C13" s="9" t="s">
        <v>100</v>
      </c>
      <c r="D13" s="9" t="s">
        <v>106</v>
      </c>
      <c r="E13" s="9" t="s">
        <v>76</v>
      </c>
      <c r="F13" s="9" t="s">
        <v>77</v>
      </c>
      <c r="G13" s="9" t="s">
        <v>107</v>
      </c>
      <c r="H13" s="14">
        <v>31200</v>
      </c>
      <c r="I13" s="9" t="s">
        <v>108</v>
      </c>
      <c r="J13" s="9" t="s">
        <v>109</v>
      </c>
      <c r="K13" s="9" t="s">
        <v>110</v>
      </c>
      <c r="L13" s="9"/>
    </row>
    <row r="14" spans="1:12" ht="25.05" customHeight="1" x14ac:dyDescent="0.3">
      <c r="A14" s="34" t="s">
        <v>15</v>
      </c>
      <c r="B14" s="34"/>
      <c r="C14" s="34"/>
      <c r="D14" s="34"/>
      <c r="E14" s="34"/>
      <c r="F14" s="34"/>
      <c r="G14" s="34"/>
      <c r="H14" s="18">
        <f>SUM(H15:H30)</f>
        <v>392000</v>
      </c>
      <c r="I14" s="35"/>
      <c r="J14" s="35"/>
      <c r="K14" s="35"/>
      <c r="L14" s="35"/>
    </row>
    <row r="15" spans="1:12" ht="48.6" x14ac:dyDescent="0.3">
      <c r="A15" s="10" t="s">
        <v>212</v>
      </c>
      <c r="B15" s="2" t="s">
        <v>134</v>
      </c>
      <c r="C15" s="2" t="s">
        <v>92</v>
      </c>
      <c r="D15" s="2" t="s">
        <v>135</v>
      </c>
      <c r="E15" s="2" t="s">
        <v>136</v>
      </c>
      <c r="F15" s="2" t="s">
        <v>77</v>
      </c>
      <c r="G15" s="2" t="s">
        <v>137</v>
      </c>
      <c r="H15" s="4">
        <v>98000</v>
      </c>
      <c r="I15" s="2" t="s">
        <v>138</v>
      </c>
      <c r="J15" s="2" t="s">
        <v>139</v>
      </c>
      <c r="K15" s="2" t="s">
        <v>140</v>
      </c>
      <c r="L15" s="2"/>
    </row>
    <row r="16" spans="1:12" ht="48.6" x14ac:dyDescent="0.3">
      <c r="A16" s="10" t="s">
        <v>212</v>
      </c>
      <c r="B16" s="2" t="s">
        <v>134</v>
      </c>
      <c r="C16" s="2" t="s">
        <v>92</v>
      </c>
      <c r="D16" s="2" t="s">
        <v>135</v>
      </c>
      <c r="E16" s="2" t="s">
        <v>136</v>
      </c>
      <c r="F16" s="2" t="s">
        <v>77</v>
      </c>
      <c r="G16" s="2" t="s">
        <v>137</v>
      </c>
      <c r="H16" s="4">
        <v>98000</v>
      </c>
      <c r="I16" s="2" t="s">
        <v>141</v>
      </c>
      <c r="J16" s="2" t="s">
        <v>139</v>
      </c>
      <c r="K16" s="2" t="s">
        <v>142</v>
      </c>
      <c r="L16" s="2"/>
    </row>
    <row r="17" spans="1:12" ht="48.6" x14ac:dyDescent="0.3">
      <c r="A17" s="10" t="s">
        <v>212</v>
      </c>
      <c r="B17" s="2" t="s">
        <v>134</v>
      </c>
      <c r="C17" s="2" t="s">
        <v>92</v>
      </c>
      <c r="D17" s="2" t="s">
        <v>135</v>
      </c>
      <c r="E17" s="2" t="s">
        <v>136</v>
      </c>
      <c r="F17" s="2" t="s">
        <v>77</v>
      </c>
      <c r="G17" s="2" t="s">
        <v>137</v>
      </c>
      <c r="H17" s="4">
        <v>98000</v>
      </c>
      <c r="I17" s="2" t="s">
        <v>143</v>
      </c>
      <c r="J17" s="2" t="s">
        <v>139</v>
      </c>
      <c r="K17" s="2" t="s">
        <v>144</v>
      </c>
      <c r="L17" s="2"/>
    </row>
    <row r="18" spans="1:12" ht="64.8" x14ac:dyDescent="0.3">
      <c r="A18" s="10" t="s">
        <v>212</v>
      </c>
      <c r="B18" s="2" t="s">
        <v>145</v>
      </c>
      <c r="C18" s="2" t="s">
        <v>74</v>
      </c>
      <c r="D18" s="2" t="s">
        <v>146</v>
      </c>
      <c r="E18" s="2" t="s">
        <v>147</v>
      </c>
      <c r="F18" s="2" t="s">
        <v>77</v>
      </c>
      <c r="G18" s="2"/>
      <c r="H18" s="4">
        <v>0</v>
      </c>
      <c r="I18" s="2" t="s">
        <v>148</v>
      </c>
      <c r="J18" s="2" t="s">
        <v>149</v>
      </c>
      <c r="K18" s="2" t="s">
        <v>150</v>
      </c>
      <c r="L18" s="2" t="s">
        <v>151</v>
      </c>
    </row>
    <row r="19" spans="1:12" ht="145.80000000000001" x14ac:dyDescent="0.3">
      <c r="A19" s="10" t="s">
        <v>212</v>
      </c>
      <c r="B19" s="2" t="s">
        <v>152</v>
      </c>
      <c r="C19" s="2" t="s">
        <v>74</v>
      </c>
      <c r="D19" s="2" t="s">
        <v>153</v>
      </c>
      <c r="E19" s="2" t="s">
        <v>154</v>
      </c>
      <c r="F19" s="2" t="s">
        <v>77</v>
      </c>
      <c r="G19" s="2"/>
      <c r="H19" s="4">
        <v>0</v>
      </c>
      <c r="I19" s="2"/>
      <c r="J19" s="2" t="s">
        <v>155</v>
      </c>
      <c r="K19" s="2" t="s">
        <v>156</v>
      </c>
      <c r="L19" s="2" t="s">
        <v>117</v>
      </c>
    </row>
    <row r="20" spans="1:12" ht="81" x14ac:dyDescent="0.3">
      <c r="A20" s="10" t="s">
        <v>212</v>
      </c>
      <c r="B20" s="2" t="s">
        <v>157</v>
      </c>
      <c r="C20" s="2" t="s">
        <v>74</v>
      </c>
      <c r="D20" s="2" t="s">
        <v>158</v>
      </c>
      <c r="E20" s="2" t="s">
        <v>159</v>
      </c>
      <c r="F20" s="2" t="s">
        <v>77</v>
      </c>
      <c r="G20" s="2"/>
      <c r="H20" s="4">
        <v>0</v>
      </c>
      <c r="I20" s="2"/>
      <c r="J20" s="2" t="s">
        <v>160</v>
      </c>
      <c r="K20" s="2" t="s">
        <v>150</v>
      </c>
      <c r="L20" s="2"/>
    </row>
    <row r="21" spans="1:12" ht="64.8" x14ac:dyDescent="0.3">
      <c r="A21" s="10" t="s">
        <v>212</v>
      </c>
      <c r="B21" s="2" t="s">
        <v>161</v>
      </c>
      <c r="C21" s="2" t="s">
        <v>100</v>
      </c>
      <c r="D21" s="2" t="s">
        <v>162</v>
      </c>
      <c r="E21" s="2" t="s">
        <v>159</v>
      </c>
      <c r="F21" s="2" t="s">
        <v>77</v>
      </c>
      <c r="G21" s="2"/>
      <c r="H21" s="4">
        <v>0</v>
      </c>
      <c r="I21" s="2"/>
      <c r="J21" s="2" t="s">
        <v>160</v>
      </c>
      <c r="K21" s="2" t="s">
        <v>163</v>
      </c>
      <c r="L21" s="2" t="s">
        <v>117</v>
      </c>
    </row>
    <row r="22" spans="1:12" ht="64.8" x14ac:dyDescent="0.3">
      <c r="A22" s="10" t="s">
        <v>212</v>
      </c>
      <c r="B22" s="2" t="s">
        <v>164</v>
      </c>
      <c r="C22" s="2" t="s">
        <v>100</v>
      </c>
      <c r="D22" s="2" t="s">
        <v>165</v>
      </c>
      <c r="E22" s="2" t="s">
        <v>159</v>
      </c>
      <c r="F22" s="2" t="s">
        <v>77</v>
      </c>
      <c r="G22" s="2"/>
      <c r="H22" s="4">
        <v>0</v>
      </c>
      <c r="I22" s="2"/>
      <c r="J22" s="2" t="s">
        <v>160</v>
      </c>
      <c r="K22" s="2" t="s">
        <v>163</v>
      </c>
      <c r="L22" s="2" t="s">
        <v>117</v>
      </c>
    </row>
    <row r="23" spans="1:12" ht="64.8" x14ac:dyDescent="0.3">
      <c r="A23" s="10" t="s">
        <v>212</v>
      </c>
      <c r="B23" s="2" t="s">
        <v>166</v>
      </c>
      <c r="C23" s="2" t="s">
        <v>100</v>
      </c>
      <c r="D23" s="2" t="s">
        <v>167</v>
      </c>
      <c r="E23" s="2" t="s">
        <v>159</v>
      </c>
      <c r="F23" s="2" t="s">
        <v>77</v>
      </c>
      <c r="G23" s="2"/>
      <c r="H23" s="4">
        <v>0</v>
      </c>
      <c r="I23" s="2"/>
      <c r="J23" s="2" t="s">
        <v>160</v>
      </c>
      <c r="K23" s="2" t="s">
        <v>163</v>
      </c>
      <c r="L23" s="2" t="s">
        <v>117</v>
      </c>
    </row>
    <row r="24" spans="1:12" ht="64.8" x14ac:dyDescent="0.3">
      <c r="A24" s="10" t="s">
        <v>212</v>
      </c>
      <c r="B24" s="2" t="s">
        <v>168</v>
      </c>
      <c r="C24" s="2" t="s">
        <v>100</v>
      </c>
      <c r="D24" s="2" t="s">
        <v>169</v>
      </c>
      <c r="E24" s="2" t="s">
        <v>159</v>
      </c>
      <c r="F24" s="2" t="s">
        <v>77</v>
      </c>
      <c r="G24" s="2"/>
      <c r="H24" s="4">
        <v>0</v>
      </c>
      <c r="I24" s="2"/>
      <c r="J24" s="2" t="s">
        <v>160</v>
      </c>
      <c r="K24" s="2" t="s">
        <v>163</v>
      </c>
      <c r="L24" s="2" t="s">
        <v>117</v>
      </c>
    </row>
    <row r="25" spans="1:12" ht="64.8" x14ac:dyDescent="0.3">
      <c r="A25" s="10" t="s">
        <v>170</v>
      </c>
      <c r="B25" s="2" t="s">
        <v>171</v>
      </c>
      <c r="C25" s="2" t="s">
        <v>92</v>
      </c>
      <c r="D25" s="2" t="s">
        <v>172</v>
      </c>
      <c r="E25" s="2" t="s">
        <v>136</v>
      </c>
      <c r="F25" s="2" t="s">
        <v>77</v>
      </c>
      <c r="G25" s="2" t="s">
        <v>173</v>
      </c>
      <c r="H25" s="4">
        <v>98000</v>
      </c>
      <c r="I25" s="2" t="s">
        <v>141</v>
      </c>
      <c r="J25" s="2" t="s">
        <v>174</v>
      </c>
      <c r="K25" s="2" t="s">
        <v>175</v>
      </c>
      <c r="L25" s="2"/>
    </row>
    <row r="26" spans="1:12" ht="64.8" x14ac:dyDescent="0.3">
      <c r="A26" s="10" t="s">
        <v>170</v>
      </c>
      <c r="B26" s="2" t="s">
        <v>176</v>
      </c>
      <c r="C26" s="2" t="s">
        <v>100</v>
      </c>
      <c r="D26" s="2" t="s">
        <v>177</v>
      </c>
      <c r="E26" s="2" t="s">
        <v>178</v>
      </c>
      <c r="F26" s="2" t="s">
        <v>77</v>
      </c>
      <c r="G26" s="2"/>
      <c r="H26" s="4">
        <v>0</v>
      </c>
      <c r="I26" s="2"/>
      <c r="J26" s="2" t="s">
        <v>179</v>
      </c>
      <c r="K26" s="2" t="s">
        <v>180</v>
      </c>
      <c r="L26" s="2" t="s">
        <v>117</v>
      </c>
    </row>
    <row r="27" spans="1:12" ht="64.8" x14ac:dyDescent="0.3">
      <c r="A27" s="10" t="s">
        <v>170</v>
      </c>
      <c r="B27" s="2" t="s">
        <v>181</v>
      </c>
      <c r="C27" s="2" t="s">
        <v>100</v>
      </c>
      <c r="D27" s="2" t="s">
        <v>182</v>
      </c>
      <c r="E27" s="2" t="s">
        <v>178</v>
      </c>
      <c r="F27" s="2" t="s">
        <v>77</v>
      </c>
      <c r="G27" s="2"/>
      <c r="H27" s="4">
        <v>0</v>
      </c>
      <c r="I27" s="2"/>
      <c r="J27" s="2" t="s">
        <v>183</v>
      </c>
      <c r="K27" s="2" t="s">
        <v>180</v>
      </c>
      <c r="L27" s="2" t="s">
        <v>117</v>
      </c>
    </row>
    <row r="28" spans="1:12" ht="259.2" x14ac:dyDescent="0.3">
      <c r="A28" s="10" t="s">
        <v>170</v>
      </c>
      <c r="B28" s="2" t="s">
        <v>184</v>
      </c>
      <c r="C28" s="2" t="s">
        <v>74</v>
      </c>
      <c r="D28" s="2" t="s">
        <v>185</v>
      </c>
      <c r="E28" s="2" t="s">
        <v>178</v>
      </c>
      <c r="F28" s="2" t="s">
        <v>77</v>
      </c>
      <c r="G28" s="2"/>
      <c r="H28" s="4">
        <v>0</v>
      </c>
      <c r="I28" s="2"/>
      <c r="J28" s="2" t="s">
        <v>186</v>
      </c>
      <c r="K28" s="2" t="s">
        <v>187</v>
      </c>
      <c r="L28" s="2" t="s">
        <v>188</v>
      </c>
    </row>
    <row r="29" spans="1:12" ht="259.2" x14ac:dyDescent="0.3">
      <c r="A29" s="10" t="s">
        <v>170</v>
      </c>
      <c r="B29" s="2" t="s">
        <v>189</v>
      </c>
      <c r="C29" s="2" t="s">
        <v>74</v>
      </c>
      <c r="D29" s="2" t="s">
        <v>190</v>
      </c>
      <c r="E29" s="2" t="s">
        <v>178</v>
      </c>
      <c r="F29" s="2" t="s">
        <v>77</v>
      </c>
      <c r="G29" s="2"/>
      <c r="H29" s="4">
        <v>0</v>
      </c>
      <c r="I29" s="2"/>
      <c r="J29" s="2" t="s">
        <v>191</v>
      </c>
      <c r="K29" s="2" t="s">
        <v>187</v>
      </c>
      <c r="L29" s="2" t="s">
        <v>192</v>
      </c>
    </row>
    <row r="30" spans="1:12" ht="48.6" x14ac:dyDescent="0.3">
      <c r="A30" s="10" t="s">
        <v>170</v>
      </c>
      <c r="B30" s="2" t="s">
        <v>193</v>
      </c>
      <c r="C30" s="2" t="s">
        <v>74</v>
      </c>
      <c r="D30" s="2" t="s">
        <v>194</v>
      </c>
      <c r="E30" s="2" t="s">
        <v>195</v>
      </c>
      <c r="F30" s="2" t="s">
        <v>77</v>
      </c>
      <c r="G30" s="2"/>
      <c r="H30" s="4">
        <v>0</v>
      </c>
      <c r="I30" s="2"/>
      <c r="J30" s="2" t="s">
        <v>196</v>
      </c>
      <c r="K30" s="2" t="s">
        <v>197</v>
      </c>
      <c r="L30" s="2"/>
    </row>
    <row r="31" spans="1:12" ht="25.05" customHeight="1" x14ac:dyDescent="0.3">
      <c r="A31" s="34" t="s">
        <v>16</v>
      </c>
      <c r="B31" s="34"/>
      <c r="C31" s="34"/>
      <c r="D31" s="34"/>
      <c r="E31" s="34"/>
      <c r="F31" s="34"/>
      <c r="G31" s="34"/>
      <c r="H31" s="18">
        <v>0</v>
      </c>
      <c r="I31" s="35"/>
      <c r="J31" s="35"/>
      <c r="K31" s="35"/>
      <c r="L31" s="35"/>
    </row>
    <row r="32" spans="1:12" ht="25.05" customHeight="1" x14ac:dyDescent="0.3">
      <c r="A32" s="13"/>
      <c r="B32" s="2" t="s">
        <v>17</v>
      </c>
      <c r="C32" s="2"/>
      <c r="D32" s="2"/>
      <c r="E32" s="2"/>
      <c r="F32" s="2"/>
      <c r="G32" s="2"/>
      <c r="H32" s="4"/>
      <c r="I32" s="2"/>
      <c r="J32" s="2"/>
      <c r="K32" s="2"/>
      <c r="L32" s="2"/>
    </row>
    <row r="33" spans="1:12" ht="25.05" customHeight="1" x14ac:dyDescent="0.3">
      <c r="A33" s="34" t="s">
        <v>18</v>
      </c>
      <c r="B33" s="34"/>
      <c r="C33" s="34"/>
      <c r="D33" s="34"/>
      <c r="E33" s="34"/>
      <c r="F33" s="34"/>
      <c r="G33" s="34"/>
      <c r="H33" s="18">
        <f>SUM(H34:H38)</f>
        <v>0</v>
      </c>
      <c r="I33" s="35"/>
      <c r="J33" s="35"/>
      <c r="K33" s="35"/>
      <c r="L33" s="35"/>
    </row>
    <row r="34" spans="1:12" ht="81" x14ac:dyDescent="0.3">
      <c r="A34" s="10" t="s">
        <v>111</v>
      </c>
      <c r="B34" s="9" t="s">
        <v>112</v>
      </c>
      <c r="C34" s="9" t="s">
        <v>100</v>
      </c>
      <c r="D34" s="9" t="s">
        <v>113</v>
      </c>
      <c r="E34" s="9" t="s">
        <v>114</v>
      </c>
      <c r="F34" s="9"/>
      <c r="G34" s="9"/>
      <c r="H34" s="14">
        <v>0</v>
      </c>
      <c r="I34" s="9"/>
      <c r="J34" s="9" t="s">
        <v>115</v>
      </c>
      <c r="K34" s="9" t="s">
        <v>116</v>
      </c>
      <c r="L34" s="9" t="s">
        <v>117</v>
      </c>
    </row>
    <row r="35" spans="1:12" ht="81" x14ac:dyDescent="0.3">
      <c r="A35" s="10" t="s">
        <v>111</v>
      </c>
      <c r="B35" s="9" t="s">
        <v>118</v>
      </c>
      <c r="C35" s="9" t="s">
        <v>100</v>
      </c>
      <c r="D35" s="9" t="s">
        <v>119</v>
      </c>
      <c r="E35" s="9" t="s">
        <v>120</v>
      </c>
      <c r="F35" s="9"/>
      <c r="G35" s="9"/>
      <c r="H35" s="14">
        <v>0</v>
      </c>
      <c r="I35" s="9"/>
      <c r="J35" s="9" t="s">
        <v>121</v>
      </c>
      <c r="K35" s="9" t="s">
        <v>122</v>
      </c>
      <c r="L35" s="9" t="s">
        <v>117</v>
      </c>
    </row>
    <row r="36" spans="1:12" ht="81" x14ac:dyDescent="0.3">
      <c r="A36" s="10" t="s">
        <v>111</v>
      </c>
      <c r="B36" s="9" t="s">
        <v>123</v>
      </c>
      <c r="C36" s="9" t="s">
        <v>100</v>
      </c>
      <c r="D36" s="9" t="s">
        <v>124</v>
      </c>
      <c r="E36" s="9" t="s">
        <v>120</v>
      </c>
      <c r="F36" s="9"/>
      <c r="G36" s="9"/>
      <c r="H36" s="14">
        <v>0</v>
      </c>
      <c r="I36" s="9"/>
      <c r="J36" s="9" t="s">
        <v>125</v>
      </c>
      <c r="K36" s="9" t="s">
        <v>122</v>
      </c>
      <c r="L36" s="9" t="s">
        <v>117</v>
      </c>
    </row>
    <row r="37" spans="1:12" ht="81" x14ac:dyDescent="0.3">
      <c r="A37" s="10" t="s">
        <v>111</v>
      </c>
      <c r="B37" s="9" t="s">
        <v>126</v>
      </c>
      <c r="C37" s="9" t="s">
        <v>100</v>
      </c>
      <c r="D37" s="9" t="s">
        <v>127</v>
      </c>
      <c r="E37" s="9" t="s">
        <v>120</v>
      </c>
      <c r="F37" s="9"/>
      <c r="G37" s="9"/>
      <c r="H37" s="14">
        <v>0</v>
      </c>
      <c r="I37" s="9"/>
      <c r="J37" s="9" t="s">
        <v>128</v>
      </c>
      <c r="K37" s="9" t="s">
        <v>122</v>
      </c>
      <c r="L37" s="9" t="s">
        <v>117</v>
      </c>
    </row>
    <row r="38" spans="1:12" ht="81" x14ac:dyDescent="0.3">
      <c r="A38" s="10" t="s">
        <v>111</v>
      </c>
      <c r="B38" s="9" t="s">
        <v>129</v>
      </c>
      <c r="C38" s="9" t="s">
        <v>100</v>
      </c>
      <c r="D38" s="9" t="s">
        <v>130</v>
      </c>
      <c r="E38" s="9" t="s">
        <v>131</v>
      </c>
      <c r="F38" s="9"/>
      <c r="G38" s="9"/>
      <c r="H38" s="14">
        <v>0</v>
      </c>
      <c r="I38" s="9"/>
      <c r="J38" s="9" t="s">
        <v>132</v>
      </c>
      <c r="K38" s="9" t="s">
        <v>133</v>
      </c>
      <c r="L38" s="9" t="s">
        <v>117</v>
      </c>
    </row>
    <row r="39" spans="1:12" s="19" customFormat="1" ht="25.05" customHeight="1" x14ac:dyDescent="0.3">
      <c r="A39" s="34" t="s">
        <v>19</v>
      </c>
      <c r="B39" s="34"/>
      <c r="C39" s="34"/>
      <c r="D39" s="34"/>
      <c r="E39" s="34"/>
      <c r="F39" s="34"/>
      <c r="G39" s="34"/>
      <c r="H39" s="18">
        <f>SUM(H40:H40)</f>
        <v>0</v>
      </c>
      <c r="I39" s="35"/>
      <c r="J39" s="35"/>
      <c r="K39" s="35"/>
      <c r="L39" s="35"/>
    </row>
    <row r="40" spans="1:12" ht="25.05" customHeight="1" x14ac:dyDescent="0.3">
      <c r="A40" s="13"/>
      <c r="B40" s="2" t="s">
        <v>17</v>
      </c>
      <c r="C40" s="2"/>
      <c r="D40" s="2"/>
      <c r="E40" s="2"/>
      <c r="F40" s="2"/>
      <c r="G40" s="2"/>
      <c r="H40" s="4"/>
      <c r="I40" s="2"/>
      <c r="J40" s="2"/>
      <c r="K40" s="2"/>
      <c r="L40" s="2"/>
    </row>
    <row r="41" spans="1:12" s="19" customFormat="1" ht="25.05" customHeight="1" x14ac:dyDescent="0.3">
      <c r="A41" s="34" t="s">
        <v>20</v>
      </c>
      <c r="B41" s="34"/>
      <c r="C41" s="34"/>
      <c r="D41" s="34"/>
      <c r="E41" s="34"/>
      <c r="F41" s="34"/>
      <c r="G41" s="34"/>
      <c r="H41" s="18">
        <f>SUM(H42:H44)</f>
        <v>0</v>
      </c>
      <c r="I41" s="35"/>
      <c r="J41" s="35"/>
      <c r="K41" s="35"/>
      <c r="L41" s="35"/>
    </row>
    <row r="42" spans="1:12" ht="129.6" x14ac:dyDescent="0.3">
      <c r="A42" s="13" t="s">
        <v>42</v>
      </c>
      <c r="B42" s="2" t="s">
        <v>198</v>
      </c>
      <c r="C42" s="2" t="s">
        <v>74</v>
      </c>
      <c r="D42" s="2" t="s">
        <v>199</v>
      </c>
      <c r="E42" s="2" t="s">
        <v>200</v>
      </c>
      <c r="F42" s="2" t="s">
        <v>201</v>
      </c>
      <c r="G42" s="2" t="s">
        <v>202</v>
      </c>
      <c r="H42" s="4">
        <v>0</v>
      </c>
      <c r="I42" s="2"/>
      <c r="J42" s="22" t="s">
        <v>203</v>
      </c>
      <c r="K42" s="2" t="s">
        <v>211</v>
      </c>
      <c r="L42" s="2"/>
    </row>
    <row r="43" spans="1:12" ht="48.6" x14ac:dyDescent="0.3">
      <c r="A43" s="13" t="s">
        <v>42</v>
      </c>
      <c r="B43" s="2" t="s">
        <v>204</v>
      </c>
      <c r="C43" s="2" t="s">
        <v>205</v>
      </c>
      <c r="D43" s="2" t="s">
        <v>206</v>
      </c>
      <c r="E43" s="2" t="s">
        <v>200</v>
      </c>
      <c r="F43" s="2" t="s">
        <v>201</v>
      </c>
      <c r="G43" s="2" t="s">
        <v>202</v>
      </c>
      <c r="H43" s="4">
        <v>0</v>
      </c>
      <c r="I43" s="2"/>
      <c r="J43" s="23"/>
      <c r="K43" s="2" t="s">
        <v>207</v>
      </c>
      <c r="L43" s="2" t="s">
        <v>117</v>
      </c>
    </row>
    <row r="44" spans="1:12" ht="64.8" x14ac:dyDescent="0.3">
      <c r="A44" s="13" t="s">
        <v>42</v>
      </c>
      <c r="B44" s="2" t="s">
        <v>208</v>
      </c>
      <c r="C44" s="2" t="s">
        <v>92</v>
      </c>
      <c r="D44" s="2" t="s">
        <v>206</v>
      </c>
      <c r="E44" s="2" t="s">
        <v>200</v>
      </c>
      <c r="F44" s="2" t="s">
        <v>201</v>
      </c>
      <c r="G44" s="2" t="s">
        <v>202</v>
      </c>
      <c r="H44" s="4">
        <v>0</v>
      </c>
      <c r="I44" s="2"/>
      <c r="J44" s="24"/>
      <c r="K44" s="2" t="s">
        <v>209</v>
      </c>
      <c r="L44" s="2" t="s">
        <v>210</v>
      </c>
    </row>
    <row r="45" spans="1:12" s="19" customFormat="1" ht="25.05" customHeight="1" x14ac:dyDescent="0.3">
      <c r="A45" s="34" t="s">
        <v>21</v>
      </c>
      <c r="B45" s="34"/>
      <c r="C45" s="34"/>
      <c r="D45" s="34"/>
      <c r="E45" s="34"/>
      <c r="F45" s="34"/>
      <c r="G45" s="34"/>
      <c r="H45" s="18">
        <f>SUM(H46:H46)</f>
        <v>0</v>
      </c>
      <c r="I45" s="35"/>
      <c r="J45" s="35"/>
      <c r="K45" s="35"/>
      <c r="L45" s="35"/>
    </row>
    <row r="46" spans="1:12" ht="25.05" customHeight="1" x14ac:dyDescent="0.3">
      <c r="A46" s="13"/>
      <c r="B46" s="2" t="s">
        <v>17</v>
      </c>
      <c r="C46" s="2"/>
      <c r="D46" s="2"/>
      <c r="E46" s="2"/>
      <c r="F46" s="2"/>
      <c r="G46" s="2"/>
      <c r="H46" s="4"/>
      <c r="I46" s="2"/>
      <c r="J46" s="2"/>
      <c r="K46" s="2"/>
      <c r="L46" s="2"/>
    </row>
    <row r="47" spans="1:12" s="19" customFormat="1" ht="25.05" customHeight="1" x14ac:dyDescent="0.3">
      <c r="A47" s="34" t="s">
        <v>22</v>
      </c>
      <c r="B47" s="34"/>
      <c r="C47" s="34"/>
      <c r="D47" s="34"/>
      <c r="E47" s="34"/>
      <c r="F47" s="34"/>
      <c r="G47" s="34"/>
      <c r="H47" s="18">
        <v>0</v>
      </c>
      <c r="I47" s="35"/>
      <c r="J47" s="35"/>
      <c r="K47" s="35"/>
      <c r="L47" s="35"/>
    </row>
    <row r="48" spans="1:12" ht="25.05" customHeight="1" x14ac:dyDescent="0.3">
      <c r="A48" s="13"/>
      <c r="B48" s="2" t="s">
        <v>67</v>
      </c>
      <c r="C48" s="2"/>
      <c r="D48" s="2"/>
      <c r="E48" s="2"/>
      <c r="F48" s="2"/>
      <c r="G48" s="2"/>
      <c r="H48" s="4"/>
      <c r="I48" s="2"/>
      <c r="J48" s="2"/>
      <c r="K48" s="2"/>
      <c r="L48" s="2"/>
    </row>
    <row r="49" spans="1:12" ht="25.05" customHeight="1" x14ac:dyDescent="0.3">
      <c r="A49" s="37" t="s">
        <v>71</v>
      </c>
      <c r="B49" s="37"/>
      <c r="C49" s="37"/>
      <c r="D49" s="37"/>
      <c r="E49" s="37"/>
      <c r="F49" s="37"/>
      <c r="G49" s="37"/>
      <c r="H49" s="8">
        <f>SUM(H50:H50)</f>
        <v>0</v>
      </c>
      <c r="I49" s="38"/>
      <c r="J49" s="38"/>
      <c r="K49" s="38"/>
      <c r="L49" s="38"/>
    </row>
    <row r="50" spans="1:12" ht="25.05" customHeight="1" x14ac:dyDescent="0.3">
      <c r="A50" s="13"/>
      <c r="B50" s="2" t="s">
        <v>17</v>
      </c>
      <c r="C50" s="2"/>
      <c r="D50" s="2"/>
      <c r="E50" s="2"/>
      <c r="F50" s="2"/>
      <c r="G50" s="2"/>
      <c r="H50" s="4"/>
      <c r="I50" s="2"/>
      <c r="J50" s="2"/>
      <c r="K50" s="2"/>
      <c r="L50" s="2"/>
    </row>
    <row r="51" spans="1:12" ht="25.05" customHeight="1" x14ac:dyDescent="0.3">
      <c r="A51" s="37" t="s">
        <v>69</v>
      </c>
      <c r="B51" s="37"/>
      <c r="C51" s="37"/>
      <c r="D51" s="37"/>
      <c r="E51" s="37"/>
      <c r="F51" s="37"/>
      <c r="G51" s="37"/>
      <c r="H51" s="8">
        <f>H52+H68+H70+H75+H77+H79</f>
        <v>4674127</v>
      </c>
      <c r="I51" s="38"/>
      <c r="J51" s="38"/>
      <c r="K51" s="38"/>
      <c r="L51" s="38"/>
    </row>
    <row r="52" spans="1:12" s="19" customFormat="1" ht="25.05" customHeight="1" x14ac:dyDescent="0.3">
      <c r="A52" s="34" t="s">
        <v>62</v>
      </c>
      <c r="B52" s="34"/>
      <c r="C52" s="34"/>
      <c r="D52" s="34"/>
      <c r="E52" s="34"/>
      <c r="F52" s="34"/>
      <c r="G52" s="34"/>
      <c r="H52" s="18">
        <f>H53+H64+H66</f>
        <v>3491941</v>
      </c>
      <c r="I52" s="35"/>
      <c r="J52" s="35"/>
      <c r="K52" s="35"/>
      <c r="L52" s="35"/>
    </row>
    <row r="53" spans="1:12" s="19" customFormat="1" ht="25.05" customHeight="1" x14ac:dyDescent="0.3">
      <c r="A53" s="30" t="s">
        <v>243</v>
      </c>
      <c r="B53" s="31"/>
      <c r="C53" s="31"/>
      <c r="D53" s="31"/>
      <c r="E53" s="31"/>
      <c r="F53" s="31"/>
      <c r="G53" s="32"/>
      <c r="H53" s="18">
        <f>SUM(H54:H63)</f>
        <v>3491941</v>
      </c>
      <c r="I53" s="20"/>
      <c r="J53" s="20"/>
      <c r="K53" s="20"/>
      <c r="L53" s="20"/>
    </row>
    <row r="54" spans="1:12" ht="97.2" x14ac:dyDescent="0.3">
      <c r="A54" s="28" t="s">
        <v>224</v>
      </c>
      <c r="B54" s="22" t="s">
        <v>244</v>
      </c>
      <c r="C54" s="22" t="s">
        <v>74</v>
      </c>
      <c r="D54" s="2" t="s">
        <v>245</v>
      </c>
      <c r="E54" s="22" t="s">
        <v>225</v>
      </c>
      <c r="F54" s="22" t="s">
        <v>226</v>
      </c>
      <c r="G54" s="22" t="s">
        <v>227</v>
      </c>
      <c r="H54" s="4">
        <v>135668</v>
      </c>
      <c r="I54" s="22" t="s">
        <v>228</v>
      </c>
      <c r="J54" s="22" t="s">
        <v>246</v>
      </c>
      <c r="K54" s="2" t="s">
        <v>247</v>
      </c>
      <c r="L54" s="2"/>
    </row>
    <row r="55" spans="1:12" ht="97.2" x14ac:dyDescent="0.3">
      <c r="A55" s="33"/>
      <c r="B55" s="23"/>
      <c r="C55" s="24"/>
      <c r="D55" s="2" t="s">
        <v>248</v>
      </c>
      <c r="E55" s="23"/>
      <c r="F55" s="23"/>
      <c r="G55" s="23"/>
      <c r="H55" s="4">
        <v>108933</v>
      </c>
      <c r="I55" s="23"/>
      <c r="J55" s="23"/>
      <c r="K55" s="2" t="s">
        <v>249</v>
      </c>
      <c r="L55" s="2"/>
    </row>
    <row r="56" spans="1:12" ht="97.2" x14ac:dyDescent="0.3">
      <c r="A56" s="33"/>
      <c r="B56" s="23"/>
      <c r="C56" s="2" t="s">
        <v>205</v>
      </c>
      <c r="D56" s="2" t="s">
        <v>250</v>
      </c>
      <c r="E56" s="23"/>
      <c r="F56" s="23"/>
      <c r="G56" s="23"/>
      <c r="H56" s="4">
        <v>0</v>
      </c>
      <c r="I56" s="23"/>
      <c r="J56" s="23"/>
      <c r="K56" s="2" t="s">
        <v>229</v>
      </c>
      <c r="L56" s="2" t="s">
        <v>117</v>
      </c>
    </row>
    <row r="57" spans="1:12" ht="97.2" x14ac:dyDescent="0.3">
      <c r="A57" s="29"/>
      <c r="B57" s="24"/>
      <c r="C57" s="2" t="s">
        <v>100</v>
      </c>
      <c r="D57" s="2" t="s">
        <v>250</v>
      </c>
      <c r="E57" s="24"/>
      <c r="F57" s="24"/>
      <c r="G57" s="24"/>
      <c r="H57" s="4">
        <v>399023</v>
      </c>
      <c r="I57" s="24"/>
      <c r="J57" s="24"/>
      <c r="K57" s="2" t="s">
        <v>251</v>
      </c>
      <c r="L57" s="2"/>
    </row>
    <row r="58" spans="1:12" ht="97.2" x14ac:dyDescent="0.3">
      <c r="A58" s="33" t="s">
        <v>224</v>
      </c>
      <c r="B58" s="23" t="s">
        <v>244</v>
      </c>
      <c r="C58" s="23" t="s">
        <v>100</v>
      </c>
      <c r="D58" s="16" t="s">
        <v>250</v>
      </c>
      <c r="E58" s="23" t="s">
        <v>225</v>
      </c>
      <c r="F58" s="23" t="s">
        <v>226</v>
      </c>
      <c r="G58" s="23" t="s">
        <v>227</v>
      </c>
      <c r="H58" s="17">
        <v>0</v>
      </c>
      <c r="I58" s="23" t="s">
        <v>228</v>
      </c>
      <c r="J58" s="23" t="s">
        <v>246</v>
      </c>
      <c r="K58" s="16" t="s">
        <v>252</v>
      </c>
      <c r="L58" s="16" t="s">
        <v>253</v>
      </c>
    </row>
    <row r="59" spans="1:12" ht="178.2" x14ac:dyDescent="0.3">
      <c r="A59" s="29"/>
      <c r="B59" s="24"/>
      <c r="C59" s="24"/>
      <c r="D59" s="2" t="s">
        <v>250</v>
      </c>
      <c r="E59" s="24"/>
      <c r="F59" s="24"/>
      <c r="G59" s="24"/>
      <c r="H59" s="4">
        <v>0</v>
      </c>
      <c r="I59" s="24"/>
      <c r="J59" s="24"/>
      <c r="K59" s="2" t="s">
        <v>254</v>
      </c>
      <c r="L59" s="2" t="s">
        <v>117</v>
      </c>
    </row>
    <row r="60" spans="1:12" ht="178.2" x14ac:dyDescent="0.3">
      <c r="A60" s="13" t="s">
        <v>224</v>
      </c>
      <c r="B60" s="2" t="s">
        <v>255</v>
      </c>
      <c r="C60" s="2" t="s">
        <v>100</v>
      </c>
      <c r="D60" s="2" t="s">
        <v>256</v>
      </c>
      <c r="E60" s="2" t="s">
        <v>225</v>
      </c>
      <c r="F60" s="2" t="s">
        <v>226</v>
      </c>
      <c r="G60" s="2" t="s">
        <v>227</v>
      </c>
      <c r="H60" s="4">
        <v>0</v>
      </c>
      <c r="I60" s="2" t="s">
        <v>228</v>
      </c>
      <c r="J60" s="2" t="s">
        <v>230</v>
      </c>
      <c r="K60" s="2" t="s">
        <v>293</v>
      </c>
      <c r="L60" s="2" t="s">
        <v>117</v>
      </c>
    </row>
    <row r="61" spans="1:12" ht="145.80000000000001" x14ac:dyDescent="0.3">
      <c r="A61" s="13" t="s">
        <v>224</v>
      </c>
      <c r="B61" s="2" t="s">
        <v>231</v>
      </c>
      <c r="C61" s="2" t="s">
        <v>74</v>
      </c>
      <c r="D61" s="2" t="s">
        <v>232</v>
      </c>
      <c r="E61" s="2" t="s">
        <v>233</v>
      </c>
      <c r="F61" s="2" t="s">
        <v>226</v>
      </c>
      <c r="G61" s="2" t="s">
        <v>227</v>
      </c>
      <c r="H61" s="4">
        <v>1618333</v>
      </c>
      <c r="I61" s="2" t="s">
        <v>234</v>
      </c>
      <c r="J61" s="2" t="s">
        <v>235</v>
      </c>
      <c r="K61" s="2" t="s">
        <v>236</v>
      </c>
      <c r="L61" s="2"/>
    </row>
    <row r="62" spans="1:12" ht="97.2" x14ac:dyDescent="0.3">
      <c r="A62" s="28" t="s">
        <v>224</v>
      </c>
      <c r="B62" s="22" t="s">
        <v>237</v>
      </c>
      <c r="C62" s="2" t="s">
        <v>100</v>
      </c>
      <c r="D62" s="2" t="s">
        <v>238</v>
      </c>
      <c r="E62" s="22" t="s">
        <v>233</v>
      </c>
      <c r="F62" s="22" t="s">
        <v>226</v>
      </c>
      <c r="G62" s="22" t="s">
        <v>227</v>
      </c>
      <c r="H62" s="4">
        <v>1020846</v>
      </c>
      <c r="I62" s="22" t="s">
        <v>228</v>
      </c>
      <c r="J62" s="22" t="s">
        <v>239</v>
      </c>
      <c r="K62" s="2" t="s">
        <v>240</v>
      </c>
      <c r="L62" s="2"/>
    </row>
    <row r="63" spans="1:12" ht="162" x14ac:dyDescent="0.3">
      <c r="A63" s="29"/>
      <c r="B63" s="24"/>
      <c r="C63" s="2" t="s">
        <v>205</v>
      </c>
      <c r="D63" s="2" t="s">
        <v>241</v>
      </c>
      <c r="E63" s="24"/>
      <c r="F63" s="24"/>
      <c r="G63" s="24"/>
      <c r="H63" s="4">
        <v>209138</v>
      </c>
      <c r="I63" s="24"/>
      <c r="J63" s="24"/>
      <c r="K63" s="2" t="s">
        <v>242</v>
      </c>
      <c r="L63" s="2"/>
    </row>
    <row r="64" spans="1:12" s="19" customFormat="1" ht="25.05" customHeight="1" x14ac:dyDescent="0.3">
      <c r="A64" s="30" t="s">
        <v>257</v>
      </c>
      <c r="B64" s="31"/>
      <c r="C64" s="31"/>
      <c r="D64" s="31"/>
      <c r="E64" s="31"/>
      <c r="F64" s="31"/>
      <c r="G64" s="32"/>
      <c r="H64" s="18">
        <f>SUM(H65:H65)</f>
        <v>0</v>
      </c>
      <c r="I64" s="20"/>
      <c r="J64" s="20"/>
      <c r="K64" s="20"/>
      <c r="L64" s="20"/>
    </row>
    <row r="65" spans="1:12" ht="25.05" customHeight="1" x14ac:dyDescent="0.3">
      <c r="A65" s="13"/>
      <c r="B65" s="2" t="s">
        <v>17</v>
      </c>
      <c r="C65" s="2"/>
      <c r="D65" s="2"/>
      <c r="E65" s="2"/>
      <c r="F65" s="2"/>
      <c r="G65" s="2"/>
      <c r="H65" s="4"/>
      <c r="I65" s="2"/>
      <c r="J65" s="2"/>
      <c r="K65" s="2"/>
      <c r="L65" s="2"/>
    </row>
    <row r="66" spans="1:12" s="19" customFormat="1" ht="25.05" customHeight="1" x14ac:dyDescent="0.3">
      <c r="A66" s="30" t="s">
        <v>258</v>
      </c>
      <c r="B66" s="31"/>
      <c r="C66" s="31"/>
      <c r="D66" s="31"/>
      <c r="E66" s="31"/>
      <c r="F66" s="31"/>
      <c r="G66" s="32"/>
      <c r="H66" s="18">
        <f>SUM(H67:H67)</f>
        <v>0</v>
      </c>
      <c r="I66" s="20"/>
      <c r="J66" s="20"/>
      <c r="K66" s="20"/>
      <c r="L66" s="20"/>
    </row>
    <row r="67" spans="1:12" ht="25.05" customHeight="1" x14ac:dyDescent="0.3">
      <c r="A67" s="13"/>
      <c r="B67" s="2" t="s">
        <v>17</v>
      </c>
      <c r="C67" s="2"/>
      <c r="D67" s="2"/>
      <c r="E67" s="2"/>
      <c r="F67" s="2"/>
      <c r="G67" s="2"/>
      <c r="H67" s="4"/>
      <c r="I67" s="2"/>
      <c r="J67" s="2"/>
      <c r="K67" s="2"/>
      <c r="L67" s="2"/>
    </row>
    <row r="68" spans="1:12" s="19" customFormat="1" ht="25.05" customHeight="1" x14ac:dyDescent="0.3">
      <c r="A68" s="25" t="s">
        <v>259</v>
      </c>
      <c r="B68" s="26"/>
      <c r="C68" s="26"/>
      <c r="D68" s="26"/>
      <c r="E68" s="26"/>
      <c r="F68" s="26"/>
      <c r="G68" s="27"/>
      <c r="H68" s="18">
        <f>SUM(H69:H69)</f>
        <v>0</v>
      </c>
      <c r="I68" s="20"/>
      <c r="J68" s="20"/>
      <c r="K68" s="20"/>
      <c r="L68" s="20"/>
    </row>
    <row r="69" spans="1:12" ht="25.05" customHeight="1" x14ac:dyDescent="0.3">
      <c r="A69" s="13"/>
      <c r="B69" s="2" t="s">
        <v>17</v>
      </c>
      <c r="C69" s="2"/>
      <c r="D69" s="2"/>
      <c r="E69" s="2"/>
      <c r="F69" s="2"/>
      <c r="G69" s="2"/>
      <c r="H69" s="4"/>
      <c r="I69" s="2"/>
      <c r="J69" s="2"/>
      <c r="K69" s="2"/>
      <c r="L69" s="2"/>
    </row>
    <row r="70" spans="1:12" s="19" customFormat="1" ht="25.05" customHeight="1" x14ac:dyDescent="0.3">
      <c r="A70" s="34" t="s">
        <v>64</v>
      </c>
      <c r="B70" s="34"/>
      <c r="C70" s="34"/>
      <c r="D70" s="34"/>
      <c r="E70" s="34"/>
      <c r="F70" s="34"/>
      <c r="G70" s="34"/>
      <c r="H70" s="18">
        <f>SUM(H71:H74)</f>
        <v>1182186</v>
      </c>
      <c r="I70" s="35"/>
      <c r="J70" s="35"/>
      <c r="K70" s="35"/>
      <c r="L70" s="35"/>
    </row>
    <row r="71" spans="1:12" ht="113.4" x14ac:dyDescent="0.3">
      <c r="A71" s="13" t="s">
        <v>42</v>
      </c>
      <c r="B71" s="2" t="s">
        <v>260</v>
      </c>
      <c r="C71" s="2" t="s">
        <v>74</v>
      </c>
      <c r="D71" s="2" t="s">
        <v>294</v>
      </c>
      <c r="E71" s="2" t="s">
        <v>261</v>
      </c>
      <c r="F71" s="2" t="s">
        <v>262</v>
      </c>
      <c r="G71" s="2" t="s">
        <v>263</v>
      </c>
      <c r="H71" s="4">
        <v>275603</v>
      </c>
      <c r="I71" s="2" t="s">
        <v>264</v>
      </c>
      <c r="J71" s="2" t="s">
        <v>265</v>
      </c>
      <c r="K71" s="2" t="s">
        <v>266</v>
      </c>
      <c r="L71" s="2"/>
    </row>
    <row r="72" spans="1:12" ht="97.2" x14ac:dyDescent="0.3">
      <c r="A72" s="13" t="s">
        <v>42</v>
      </c>
      <c r="B72" s="2" t="s">
        <v>267</v>
      </c>
      <c r="C72" s="2" t="s">
        <v>100</v>
      </c>
      <c r="D72" s="2" t="s">
        <v>268</v>
      </c>
      <c r="E72" s="2" t="s">
        <v>261</v>
      </c>
      <c r="F72" s="2" t="s">
        <v>262</v>
      </c>
      <c r="G72" s="2" t="s">
        <v>263</v>
      </c>
      <c r="H72" s="4">
        <v>538583</v>
      </c>
      <c r="I72" s="2" t="s">
        <v>269</v>
      </c>
      <c r="J72" s="2" t="s">
        <v>270</v>
      </c>
      <c r="K72" s="2" t="s">
        <v>271</v>
      </c>
      <c r="L72" s="2" t="s">
        <v>272</v>
      </c>
    </row>
    <row r="73" spans="1:12" ht="97.2" x14ac:dyDescent="0.3">
      <c r="A73" s="13" t="s">
        <v>42</v>
      </c>
      <c r="B73" s="2" t="s">
        <v>273</v>
      </c>
      <c r="C73" s="2" t="s">
        <v>74</v>
      </c>
      <c r="D73" s="2" t="s">
        <v>274</v>
      </c>
      <c r="E73" s="2" t="s">
        <v>261</v>
      </c>
      <c r="F73" s="2" t="s">
        <v>262</v>
      </c>
      <c r="G73" s="2" t="s">
        <v>263</v>
      </c>
      <c r="H73" s="39">
        <v>368000</v>
      </c>
      <c r="I73" s="2" t="s">
        <v>269</v>
      </c>
      <c r="J73" s="2" t="s">
        <v>270</v>
      </c>
      <c r="K73" s="2" t="s">
        <v>275</v>
      </c>
      <c r="L73" s="2" t="s">
        <v>272</v>
      </c>
    </row>
    <row r="74" spans="1:12" ht="129.6" x14ac:dyDescent="0.3">
      <c r="A74" s="13" t="s">
        <v>42</v>
      </c>
      <c r="B74" s="2" t="s">
        <v>273</v>
      </c>
      <c r="C74" s="2" t="s">
        <v>92</v>
      </c>
      <c r="D74" s="2" t="s">
        <v>276</v>
      </c>
      <c r="E74" s="2" t="s">
        <v>261</v>
      </c>
      <c r="F74" s="2" t="s">
        <v>262</v>
      </c>
      <c r="G74" s="2" t="s">
        <v>263</v>
      </c>
      <c r="H74" s="40"/>
      <c r="I74" s="2" t="s">
        <v>269</v>
      </c>
      <c r="J74" s="2" t="s">
        <v>270</v>
      </c>
      <c r="K74" s="2" t="s">
        <v>277</v>
      </c>
      <c r="L74" s="2"/>
    </row>
    <row r="75" spans="1:12" s="19" customFormat="1" ht="25.05" customHeight="1" x14ac:dyDescent="0.3">
      <c r="A75" s="34" t="s">
        <v>65</v>
      </c>
      <c r="B75" s="34"/>
      <c r="C75" s="34"/>
      <c r="D75" s="34"/>
      <c r="E75" s="34"/>
      <c r="F75" s="34"/>
      <c r="G75" s="34"/>
      <c r="H75" s="18">
        <f>SUM(H76:H76)</f>
        <v>0</v>
      </c>
      <c r="I75" s="35"/>
      <c r="J75" s="35"/>
      <c r="K75" s="35"/>
      <c r="L75" s="35"/>
    </row>
    <row r="76" spans="1:12" ht="25.05" customHeight="1" x14ac:dyDescent="0.3">
      <c r="A76" s="13"/>
      <c r="B76" s="2" t="s">
        <v>17</v>
      </c>
      <c r="C76" s="2"/>
      <c r="D76" s="2"/>
      <c r="E76" s="2"/>
      <c r="F76" s="2"/>
      <c r="G76" s="2"/>
      <c r="H76" s="4"/>
      <c r="I76" s="2"/>
      <c r="J76" s="2"/>
      <c r="K76" s="2"/>
      <c r="L76" s="2"/>
    </row>
    <row r="77" spans="1:12" s="19" customFormat="1" ht="25.05" customHeight="1" x14ac:dyDescent="0.3">
      <c r="A77" s="34" t="s">
        <v>66</v>
      </c>
      <c r="B77" s="34"/>
      <c r="C77" s="34"/>
      <c r="D77" s="34"/>
      <c r="E77" s="34"/>
      <c r="F77" s="34"/>
      <c r="G77" s="34"/>
      <c r="H77" s="18">
        <f>SUM(H78:H78)</f>
        <v>0</v>
      </c>
      <c r="I77" s="35"/>
      <c r="J77" s="35"/>
      <c r="K77" s="35"/>
      <c r="L77" s="35"/>
    </row>
    <row r="78" spans="1:12" ht="25.05" customHeight="1" x14ac:dyDescent="0.3">
      <c r="A78" s="13"/>
      <c r="B78" s="2" t="s">
        <v>17</v>
      </c>
      <c r="C78" s="2"/>
      <c r="D78" s="2"/>
      <c r="E78" s="2"/>
      <c r="F78" s="2"/>
      <c r="G78" s="2"/>
      <c r="H78" s="4"/>
      <c r="I78" s="2"/>
      <c r="J78" s="2"/>
      <c r="K78" s="2"/>
      <c r="L78" s="2"/>
    </row>
    <row r="79" spans="1:12" s="19" customFormat="1" ht="25.05" customHeight="1" x14ac:dyDescent="0.3">
      <c r="A79" s="53" t="s">
        <v>63</v>
      </c>
      <c r="B79" s="54"/>
      <c r="C79" s="54"/>
      <c r="D79" s="54"/>
      <c r="E79" s="54"/>
      <c r="F79" s="54"/>
      <c r="G79" s="55"/>
      <c r="H79" s="18">
        <f>SUM(H80:H80)</f>
        <v>0</v>
      </c>
      <c r="I79" s="56"/>
      <c r="J79" s="57"/>
      <c r="K79" s="57"/>
      <c r="L79" s="58"/>
    </row>
    <row r="80" spans="1:12" ht="25.05" customHeight="1" x14ac:dyDescent="0.3">
      <c r="A80" s="13"/>
      <c r="B80" s="2" t="s">
        <v>17</v>
      </c>
      <c r="C80" s="2"/>
      <c r="D80" s="2"/>
      <c r="E80" s="2"/>
      <c r="F80" s="2"/>
      <c r="G80" s="2"/>
      <c r="H80" s="4"/>
      <c r="I80" s="2"/>
      <c r="J80" s="2"/>
      <c r="K80" s="2"/>
      <c r="L80" s="2"/>
    </row>
    <row r="81" spans="1:12" ht="25.05" customHeight="1" x14ac:dyDescent="0.3">
      <c r="A81" s="37" t="s">
        <v>38</v>
      </c>
      <c r="B81" s="37"/>
      <c r="C81" s="37"/>
      <c r="D81" s="37"/>
      <c r="E81" s="37"/>
      <c r="F81" s="37"/>
      <c r="G81" s="37"/>
      <c r="H81" s="8">
        <f>H82+H85+H87+H89+H91+H93+H95+H97</f>
        <v>840</v>
      </c>
      <c r="I81" s="38"/>
      <c r="J81" s="38"/>
      <c r="K81" s="38"/>
      <c r="L81" s="38"/>
    </row>
    <row r="82" spans="1:12" s="19" customFormat="1" ht="25.05" customHeight="1" x14ac:dyDescent="0.3">
      <c r="A82" s="50" t="s">
        <v>54</v>
      </c>
      <c r="B82" s="51"/>
      <c r="C82" s="51"/>
      <c r="D82" s="51"/>
      <c r="E82" s="51"/>
      <c r="F82" s="51"/>
      <c r="G82" s="52"/>
      <c r="H82" s="21">
        <f>SUM(H83:H84)</f>
        <v>840</v>
      </c>
      <c r="I82" s="41"/>
      <c r="J82" s="42"/>
      <c r="K82" s="42"/>
      <c r="L82" s="43"/>
    </row>
    <row r="83" spans="1:12" ht="64.8" x14ac:dyDescent="0.3">
      <c r="A83" s="10" t="s">
        <v>68</v>
      </c>
      <c r="B83" s="2" t="s">
        <v>280</v>
      </c>
      <c r="C83" s="2" t="s">
        <v>281</v>
      </c>
      <c r="D83" s="2" t="s">
        <v>282</v>
      </c>
      <c r="E83" s="9" t="s">
        <v>283</v>
      </c>
      <c r="F83" s="9" t="s">
        <v>284</v>
      </c>
      <c r="G83" s="2" t="s">
        <v>285</v>
      </c>
      <c r="H83" s="4">
        <v>840</v>
      </c>
      <c r="I83" s="2" t="s">
        <v>286</v>
      </c>
      <c r="J83" s="2" t="s">
        <v>287</v>
      </c>
      <c r="K83" s="2" t="s">
        <v>288</v>
      </c>
      <c r="L83" s="2"/>
    </row>
    <row r="84" spans="1:12" ht="64.8" x14ac:dyDescent="0.3">
      <c r="A84" s="10" t="s">
        <v>68</v>
      </c>
      <c r="B84" s="2" t="s">
        <v>280</v>
      </c>
      <c r="C84" s="2" t="s">
        <v>281</v>
      </c>
      <c r="D84" s="2" t="s">
        <v>289</v>
      </c>
      <c r="E84" s="9" t="s">
        <v>283</v>
      </c>
      <c r="F84" s="9"/>
      <c r="G84" s="2"/>
      <c r="H84" s="4">
        <v>0</v>
      </c>
      <c r="I84" s="2" t="s">
        <v>39</v>
      </c>
      <c r="J84" s="2" t="s">
        <v>290</v>
      </c>
      <c r="K84" s="2" t="s">
        <v>291</v>
      </c>
      <c r="L84" s="2" t="s">
        <v>292</v>
      </c>
    </row>
    <row r="85" spans="1:12" s="19" customFormat="1" ht="25.05" customHeight="1" x14ac:dyDescent="0.3">
      <c r="A85" s="44" t="s">
        <v>55</v>
      </c>
      <c r="B85" s="45" t="s">
        <v>39</v>
      </c>
      <c r="C85" s="45"/>
      <c r="D85" s="45"/>
      <c r="E85" s="45"/>
      <c r="F85" s="45"/>
      <c r="G85" s="46"/>
      <c r="H85" s="21">
        <f>SUM(H86)</f>
        <v>0</v>
      </c>
      <c r="I85" s="47"/>
      <c r="J85" s="48"/>
      <c r="K85" s="48"/>
      <c r="L85" s="49"/>
    </row>
    <row r="86" spans="1:12" ht="25.05" customHeight="1" x14ac:dyDescent="0.3">
      <c r="A86" s="10"/>
      <c r="B86" s="9" t="s">
        <v>17</v>
      </c>
      <c r="C86" s="9"/>
      <c r="D86" s="9"/>
      <c r="E86" s="9"/>
      <c r="F86" s="9"/>
      <c r="G86" s="9"/>
      <c r="H86" s="14"/>
      <c r="I86" s="9"/>
      <c r="J86" s="9"/>
      <c r="K86" s="9"/>
      <c r="L86" s="9"/>
    </row>
    <row r="87" spans="1:12" s="19" customFormat="1" ht="25.05" customHeight="1" x14ac:dyDescent="0.3">
      <c r="A87" s="44" t="s">
        <v>56</v>
      </c>
      <c r="B87" s="45" t="s">
        <v>39</v>
      </c>
      <c r="C87" s="45"/>
      <c r="D87" s="45"/>
      <c r="E87" s="45"/>
      <c r="F87" s="45"/>
      <c r="G87" s="46"/>
      <c r="H87" s="21">
        <f>SUM(H88)</f>
        <v>0</v>
      </c>
      <c r="I87" s="47"/>
      <c r="J87" s="48"/>
      <c r="K87" s="48"/>
      <c r="L87" s="49"/>
    </row>
    <row r="88" spans="1:12" ht="25.05" customHeight="1" x14ac:dyDescent="0.3">
      <c r="A88" s="10"/>
      <c r="B88" s="9" t="s">
        <v>17</v>
      </c>
      <c r="C88" s="9"/>
      <c r="D88" s="9"/>
      <c r="E88" s="9"/>
      <c r="F88" s="9"/>
      <c r="G88" s="9"/>
      <c r="H88" s="14"/>
      <c r="I88" s="9"/>
      <c r="J88" s="9"/>
      <c r="K88" s="9"/>
      <c r="L88" s="9"/>
    </row>
    <row r="89" spans="1:12" s="19" customFormat="1" ht="25.05" customHeight="1" x14ac:dyDescent="0.3">
      <c r="A89" s="44" t="s">
        <v>40</v>
      </c>
      <c r="B89" s="45"/>
      <c r="C89" s="45"/>
      <c r="D89" s="45"/>
      <c r="E89" s="45"/>
      <c r="F89" s="45"/>
      <c r="G89" s="46"/>
      <c r="H89" s="21">
        <f>SUM(H90:H90)</f>
        <v>0</v>
      </c>
      <c r="I89" s="59"/>
      <c r="J89" s="60"/>
      <c r="K89" s="60"/>
      <c r="L89" s="61"/>
    </row>
    <row r="90" spans="1:12" ht="25.05" customHeight="1" x14ac:dyDescent="0.3">
      <c r="A90" s="10"/>
      <c r="B90" s="9" t="s">
        <v>17</v>
      </c>
      <c r="C90" s="9"/>
      <c r="D90" s="9"/>
      <c r="E90" s="9"/>
      <c r="F90" s="9"/>
      <c r="G90" s="9"/>
      <c r="H90" s="14"/>
      <c r="I90" s="9"/>
      <c r="J90" s="9"/>
      <c r="K90" s="9"/>
      <c r="L90" s="9"/>
    </row>
    <row r="91" spans="1:12" s="19" customFormat="1" ht="25.05" customHeight="1" x14ac:dyDescent="0.3">
      <c r="A91" s="44" t="s">
        <v>57</v>
      </c>
      <c r="B91" s="45" t="s">
        <v>39</v>
      </c>
      <c r="C91" s="45"/>
      <c r="D91" s="45"/>
      <c r="E91" s="45"/>
      <c r="F91" s="45"/>
      <c r="G91" s="46"/>
      <c r="H91" s="21">
        <f>SUM(H92)</f>
        <v>0</v>
      </c>
      <c r="I91" s="47"/>
      <c r="J91" s="48"/>
      <c r="K91" s="48"/>
      <c r="L91" s="49"/>
    </row>
    <row r="92" spans="1:12" ht="25.05" customHeight="1" x14ac:dyDescent="0.3">
      <c r="A92" s="10"/>
      <c r="B92" s="9" t="s">
        <v>17</v>
      </c>
      <c r="C92" s="9"/>
      <c r="D92" s="9"/>
      <c r="E92" s="9"/>
      <c r="F92" s="9"/>
      <c r="G92" s="9"/>
      <c r="H92" s="14"/>
      <c r="I92" s="9"/>
      <c r="J92" s="9"/>
      <c r="K92" s="9"/>
      <c r="L92" s="9"/>
    </row>
    <row r="93" spans="1:12" s="19" customFormat="1" ht="25.05" customHeight="1" x14ac:dyDescent="0.3">
      <c r="A93" s="44" t="s">
        <v>58</v>
      </c>
      <c r="B93" s="45" t="s">
        <v>39</v>
      </c>
      <c r="C93" s="45"/>
      <c r="D93" s="45"/>
      <c r="E93" s="45"/>
      <c r="F93" s="45"/>
      <c r="G93" s="46"/>
      <c r="H93" s="21">
        <f>SUM(H94)</f>
        <v>0</v>
      </c>
      <c r="I93" s="47"/>
      <c r="J93" s="48"/>
      <c r="K93" s="48"/>
      <c r="L93" s="49"/>
    </row>
    <row r="94" spans="1:12" ht="25.05" customHeight="1" x14ac:dyDescent="0.3">
      <c r="A94" s="10"/>
      <c r="B94" s="9" t="s">
        <v>17</v>
      </c>
      <c r="C94" s="9"/>
      <c r="D94" s="9"/>
      <c r="E94" s="9"/>
      <c r="F94" s="9"/>
      <c r="G94" s="9"/>
      <c r="H94" s="14"/>
      <c r="I94" s="9"/>
      <c r="J94" s="9"/>
      <c r="K94" s="9"/>
      <c r="L94" s="9"/>
    </row>
    <row r="95" spans="1:12" s="19" customFormat="1" ht="25.05" customHeight="1" x14ac:dyDescent="0.3">
      <c r="A95" s="44" t="s">
        <v>59</v>
      </c>
      <c r="B95" s="45" t="s">
        <v>39</v>
      </c>
      <c r="C95" s="45"/>
      <c r="D95" s="45"/>
      <c r="E95" s="45"/>
      <c r="F95" s="45"/>
      <c r="G95" s="46"/>
      <c r="H95" s="21">
        <f>SUM(H96)</f>
        <v>0</v>
      </c>
      <c r="I95" s="47"/>
      <c r="J95" s="48"/>
      <c r="K95" s="48"/>
      <c r="L95" s="49"/>
    </row>
    <row r="96" spans="1:12" ht="25.05" customHeight="1" x14ac:dyDescent="0.3">
      <c r="A96" s="10"/>
      <c r="B96" s="9" t="s">
        <v>17</v>
      </c>
      <c r="C96" s="9"/>
      <c r="D96" s="9"/>
      <c r="E96" s="9"/>
      <c r="F96" s="9"/>
      <c r="G96" s="9"/>
      <c r="H96" s="14"/>
      <c r="I96" s="9"/>
      <c r="J96" s="9"/>
      <c r="K96" s="9"/>
      <c r="L96" s="9"/>
    </row>
    <row r="97" spans="1:12" s="19" customFormat="1" ht="25.05" customHeight="1" x14ac:dyDescent="0.3">
      <c r="A97" s="44" t="s">
        <v>60</v>
      </c>
      <c r="B97" s="45" t="s">
        <v>39</v>
      </c>
      <c r="C97" s="45"/>
      <c r="D97" s="45"/>
      <c r="E97" s="45"/>
      <c r="F97" s="45"/>
      <c r="G97" s="46"/>
      <c r="H97" s="21">
        <f>SUM(H98)</f>
        <v>0</v>
      </c>
      <c r="I97" s="47"/>
      <c r="J97" s="48"/>
      <c r="K97" s="48"/>
      <c r="L97" s="49"/>
    </row>
    <row r="98" spans="1:12" ht="25.05" customHeight="1" x14ac:dyDescent="0.3">
      <c r="A98" s="10"/>
      <c r="B98" s="9" t="s">
        <v>17</v>
      </c>
      <c r="C98" s="9"/>
      <c r="D98" s="9"/>
      <c r="E98" s="9"/>
      <c r="F98" s="9"/>
      <c r="G98" s="9"/>
      <c r="H98" s="14"/>
      <c r="I98" s="9"/>
      <c r="J98" s="9"/>
      <c r="K98" s="9"/>
      <c r="L98" s="9"/>
    </row>
    <row r="99" spans="1:12" x14ac:dyDescent="0.3">
      <c r="A99" s="1" t="s">
        <v>23</v>
      </c>
      <c r="H99" s="3"/>
    </row>
    <row r="100" spans="1:12" x14ac:dyDescent="0.3">
      <c r="A100" s="7" t="s">
        <v>24</v>
      </c>
      <c r="B100" s="62" t="s">
        <v>31</v>
      </c>
      <c r="C100" s="62"/>
      <c r="D100" s="62"/>
      <c r="E100" s="62"/>
      <c r="F100" s="62"/>
      <c r="G100" s="62"/>
      <c r="H100" s="62"/>
      <c r="I100" s="62"/>
      <c r="J100" s="62"/>
      <c r="K100" s="62"/>
      <c r="L100" s="62"/>
    </row>
    <row r="101" spans="1:12" x14ac:dyDescent="0.3">
      <c r="A101" s="7" t="s">
        <v>25</v>
      </c>
      <c r="B101" s="62" t="s">
        <v>32</v>
      </c>
      <c r="C101" s="62"/>
      <c r="D101" s="62"/>
      <c r="E101" s="62"/>
      <c r="F101" s="62"/>
      <c r="G101" s="62"/>
      <c r="H101" s="62"/>
      <c r="I101" s="62"/>
      <c r="J101" s="62"/>
      <c r="K101" s="62"/>
      <c r="L101" s="62"/>
    </row>
    <row r="102" spans="1:12" ht="34.049999999999997" customHeight="1" x14ac:dyDescent="0.3">
      <c r="A102" s="7" t="s">
        <v>26</v>
      </c>
      <c r="B102" s="62" t="s">
        <v>33</v>
      </c>
      <c r="C102" s="62"/>
      <c r="D102" s="62"/>
      <c r="E102" s="62"/>
      <c r="F102" s="62"/>
      <c r="G102" s="62"/>
      <c r="H102" s="62"/>
      <c r="I102" s="62"/>
      <c r="J102" s="62"/>
      <c r="K102" s="62"/>
      <c r="L102" s="62"/>
    </row>
    <row r="103" spans="1:12" x14ac:dyDescent="0.3">
      <c r="A103" s="7" t="s">
        <v>27</v>
      </c>
      <c r="B103" s="62" t="s">
        <v>34</v>
      </c>
      <c r="C103" s="62"/>
      <c r="D103" s="62"/>
      <c r="E103" s="62"/>
      <c r="F103" s="62"/>
      <c r="G103" s="62"/>
      <c r="H103" s="62"/>
      <c r="I103" s="62"/>
      <c r="J103" s="62"/>
      <c r="K103" s="62"/>
      <c r="L103" s="62"/>
    </row>
    <row r="104" spans="1:12" x14ac:dyDescent="0.3">
      <c r="A104" s="7" t="s">
        <v>28</v>
      </c>
      <c r="B104" s="62" t="s">
        <v>35</v>
      </c>
      <c r="C104" s="62"/>
      <c r="D104" s="62"/>
      <c r="E104" s="62"/>
      <c r="F104" s="62"/>
      <c r="G104" s="62"/>
      <c r="H104" s="62"/>
      <c r="I104" s="62"/>
      <c r="J104" s="62"/>
      <c r="K104" s="62"/>
      <c r="L104" s="62"/>
    </row>
    <row r="105" spans="1:12" ht="34.049999999999997" customHeight="1" x14ac:dyDescent="0.3">
      <c r="A105" s="7" t="s">
        <v>29</v>
      </c>
      <c r="B105" s="62" t="s">
        <v>36</v>
      </c>
      <c r="C105" s="62"/>
      <c r="D105" s="62"/>
      <c r="E105" s="62"/>
      <c r="F105" s="62"/>
      <c r="G105" s="62"/>
      <c r="H105" s="62"/>
      <c r="I105" s="62"/>
      <c r="J105" s="62"/>
      <c r="K105" s="62"/>
      <c r="L105" s="62"/>
    </row>
    <row r="106" spans="1:12" x14ac:dyDescent="0.3">
      <c r="A106" s="7" t="s">
        <v>30</v>
      </c>
      <c r="B106" s="62" t="s">
        <v>37</v>
      </c>
      <c r="C106" s="62"/>
      <c r="D106" s="62"/>
      <c r="E106" s="62"/>
      <c r="F106" s="62"/>
      <c r="G106" s="62"/>
      <c r="H106" s="62"/>
      <c r="I106" s="62"/>
      <c r="J106" s="62"/>
      <c r="K106" s="62"/>
      <c r="L106" s="62"/>
    </row>
    <row r="107" spans="1:12" x14ac:dyDescent="0.3">
      <c r="H107" s="3"/>
    </row>
    <row r="108" spans="1:12" x14ac:dyDescent="0.3">
      <c r="H108" s="3"/>
    </row>
    <row r="109" spans="1:12" x14ac:dyDescent="0.3">
      <c r="H109" s="3"/>
    </row>
    <row r="110" spans="1:12" x14ac:dyDescent="0.3">
      <c r="H110" s="3"/>
    </row>
    <row r="111" spans="1:12" x14ac:dyDescent="0.3">
      <c r="H111" s="3"/>
    </row>
    <row r="112" spans="1:12" x14ac:dyDescent="0.3">
      <c r="H112" s="3"/>
    </row>
    <row r="113" spans="8:8" x14ac:dyDescent="0.3">
      <c r="H113" s="3"/>
    </row>
    <row r="114" spans="8:8" x14ac:dyDescent="0.3">
      <c r="H114" s="3"/>
    </row>
    <row r="115" spans="8:8" x14ac:dyDescent="0.3">
      <c r="H115" s="3"/>
    </row>
    <row r="116" spans="8:8" x14ac:dyDescent="0.3">
      <c r="H116" s="3"/>
    </row>
    <row r="117" spans="8:8" x14ac:dyDescent="0.3">
      <c r="H117" s="3"/>
    </row>
    <row r="118" spans="8:8" x14ac:dyDescent="0.3">
      <c r="H118" s="3"/>
    </row>
    <row r="119" spans="8:8" x14ac:dyDescent="0.3">
      <c r="H119" s="3"/>
    </row>
    <row r="120" spans="8:8" x14ac:dyDescent="0.3">
      <c r="H120" s="3"/>
    </row>
    <row r="121" spans="8:8" x14ac:dyDescent="0.3">
      <c r="H121" s="3"/>
    </row>
    <row r="122" spans="8:8" x14ac:dyDescent="0.3">
      <c r="H122" s="3"/>
    </row>
    <row r="123" spans="8:8" x14ac:dyDescent="0.3">
      <c r="H123" s="3"/>
    </row>
    <row r="124" spans="8:8" x14ac:dyDescent="0.3">
      <c r="H124" s="3"/>
    </row>
    <row r="125" spans="8:8" x14ac:dyDescent="0.3">
      <c r="H125" s="3"/>
    </row>
    <row r="126" spans="8:8" x14ac:dyDescent="0.3">
      <c r="H126" s="3"/>
    </row>
    <row r="127" spans="8:8" x14ac:dyDescent="0.3">
      <c r="H127" s="3"/>
    </row>
    <row r="128" spans="8:8" x14ac:dyDescent="0.3">
      <c r="H128" s="3"/>
    </row>
    <row r="129" spans="8:8" x14ac:dyDescent="0.3">
      <c r="H129" s="3"/>
    </row>
    <row r="130" spans="8:8" x14ac:dyDescent="0.3">
      <c r="H130" s="3"/>
    </row>
    <row r="131" spans="8:8" x14ac:dyDescent="0.3">
      <c r="H131" s="3"/>
    </row>
    <row r="132" spans="8:8" x14ac:dyDescent="0.3">
      <c r="H132" s="3"/>
    </row>
    <row r="133" spans="8:8" x14ac:dyDescent="0.3">
      <c r="H133" s="3"/>
    </row>
    <row r="134" spans="8:8" x14ac:dyDescent="0.3">
      <c r="H134" s="3"/>
    </row>
    <row r="135" spans="8:8" x14ac:dyDescent="0.3">
      <c r="H135" s="3"/>
    </row>
    <row r="136" spans="8:8" x14ac:dyDescent="0.3">
      <c r="H136" s="3"/>
    </row>
    <row r="137" spans="8:8" x14ac:dyDescent="0.3">
      <c r="H137" s="3"/>
    </row>
    <row r="138" spans="8:8" x14ac:dyDescent="0.3">
      <c r="H138" s="3"/>
    </row>
    <row r="139" spans="8:8" x14ac:dyDescent="0.3">
      <c r="H139" s="3"/>
    </row>
    <row r="140" spans="8:8" x14ac:dyDescent="0.3">
      <c r="H140" s="3"/>
    </row>
    <row r="141" spans="8:8" x14ac:dyDescent="0.3">
      <c r="H141" s="3"/>
    </row>
    <row r="142" spans="8:8" x14ac:dyDescent="0.3">
      <c r="H142" s="3"/>
    </row>
    <row r="143" spans="8:8" x14ac:dyDescent="0.3">
      <c r="H143" s="3"/>
    </row>
    <row r="144" spans="8:8" x14ac:dyDescent="0.3">
      <c r="H144" s="3"/>
    </row>
    <row r="145" spans="8:8" x14ac:dyDescent="0.3">
      <c r="H145" s="3"/>
    </row>
    <row r="146" spans="8:8" x14ac:dyDescent="0.3">
      <c r="H146" s="3"/>
    </row>
    <row r="147" spans="8:8" x14ac:dyDescent="0.3">
      <c r="H147" s="3"/>
    </row>
    <row r="148" spans="8:8" x14ac:dyDescent="0.3">
      <c r="H148" s="3"/>
    </row>
    <row r="149" spans="8:8" x14ac:dyDescent="0.3">
      <c r="H149" s="3"/>
    </row>
    <row r="150" spans="8:8" x14ac:dyDescent="0.3">
      <c r="H150" s="3"/>
    </row>
    <row r="151" spans="8:8" x14ac:dyDescent="0.3">
      <c r="H151" s="3"/>
    </row>
    <row r="152" spans="8:8" x14ac:dyDescent="0.3">
      <c r="H152" s="3"/>
    </row>
    <row r="153" spans="8:8" x14ac:dyDescent="0.3">
      <c r="H153" s="3"/>
    </row>
    <row r="154" spans="8:8" x14ac:dyDescent="0.3">
      <c r="H154" s="3"/>
    </row>
    <row r="155" spans="8:8" x14ac:dyDescent="0.3">
      <c r="H155" s="3"/>
    </row>
    <row r="156" spans="8:8" x14ac:dyDescent="0.3">
      <c r="H156" s="3"/>
    </row>
    <row r="157" spans="8:8" x14ac:dyDescent="0.3">
      <c r="H157" s="3"/>
    </row>
    <row r="158" spans="8:8" x14ac:dyDescent="0.3">
      <c r="H158" s="3"/>
    </row>
    <row r="159" spans="8:8" x14ac:dyDescent="0.3">
      <c r="H159" s="3"/>
    </row>
    <row r="160" spans="8:8" x14ac:dyDescent="0.3">
      <c r="H160" s="3"/>
    </row>
    <row r="161" spans="8:8" x14ac:dyDescent="0.3">
      <c r="H161" s="3"/>
    </row>
    <row r="162" spans="8:8" x14ac:dyDescent="0.3">
      <c r="H162" s="3"/>
    </row>
    <row r="163" spans="8:8" x14ac:dyDescent="0.3">
      <c r="H163" s="3"/>
    </row>
    <row r="164" spans="8:8" x14ac:dyDescent="0.3">
      <c r="H164" s="3"/>
    </row>
    <row r="165" spans="8:8" x14ac:dyDescent="0.3">
      <c r="H165" s="3"/>
    </row>
    <row r="166" spans="8:8" x14ac:dyDescent="0.3">
      <c r="H166" s="3"/>
    </row>
    <row r="167" spans="8:8" x14ac:dyDescent="0.3">
      <c r="H167" s="3"/>
    </row>
    <row r="168" spans="8:8" x14ac:dyDescent="0.3">
      <c r="H168" s="3"/>
    </row>
    <row r="169" spans="8:8" x14ac:dyDescent="0.3">
      <c r="H169" s="3"/>
    </row>
    <row r="170" spans="8:8" x14ac:dyDescent="0.3">
      <c r="H170" s="3"/>
    </row>
    <row r="171" spans="8:8" x14ac:dyDescent="0.3">
      <c r="H171" s="3"/>
    </row>
    <row r="172" spans="8:8" x14ac:dyDescent="0.3">
      <c r="H172" s="3"/>
    </row>
    <row r="173" spans="8:8" x14ac:dyDescent="0.3">
      <c r="H173" s="3"/>
    </row>
    <row r="174" spans="8:8" x14ac:dyDescent="0.3">
      <c r="H174" s="3"/>
    </row>
    <row r="175" spans="8:8" x14ac:dyDescent="0.3">
      <c r="H175" s="3"/>
    </row>
    <row r="176" spans="8:8" x14ac:dyDescent="0.3">
      <c r="H176" s="3"/>
    </row>
    <row r="177" spans="8:8" x14ac:dyDescent="0.3">
      <c r="H177" s="3"/>
    </row>
    <row r="178" spans="8:8" x14ac:dyDescent="0.3">
      <c r="H178" s="3"/>
    </row>
    <row r="179" spans="8:8" x14ac:dyDescent="0.3">
      <c r="H179" s="3"/>
    </row>
    <row r="180" spans="8:8" x14ac:dyDescent="0.3">
      <c r="H180" s="3"/>
    </row>
    <row r="181" spans="8:8" x14ac:dyDescent="0.3">
      <c r="H181" s="3"/>
    </row>
    <row r="182" spans="8:8" x14ac:dyDescent="0.3">
      <c r="H182" s="3"/>
    </row>
    <row r="183" spans="8:8" x14ac:dyDescent="0.3">
      <c r="H183" s="3"/>
    </row>
    <row r="184" spans="8:8" x14ac:dyDescent="0.3">
      <c r="H184" s="3"/>
    </row>
    <row r="185" spans="8:8" x14ac:dyDescent="0.3">
      <c r="H185" s="3"/>
    </row>
    <row r="186" spans="8:8" x14ac:dyDescent="0.3">
      <c r="H186" s="3"/>
    </row>
    <row r="187" spans="8:8" x14ac:dyDescent="0.3">
      <c r="H187" s="3"/>
    </row>
    <row r="188" spans="8:8" x14ac:dyDescent="0.3">
      <c r="H188" s="3"/>
    </row>
    <row r="189" spans="8:8" x14ac:dyDescent="0.3">
      <c r="H189" s="3"/>
    </row>
    <row r="190" spans="8:8" x14ac:dyDescent="0.3">
      <c r="H190" s="3"/>
    </row>
    <row r="191" spans="8:8" x14ac:dyDescent="0.3">
      <c r="H191" s="3"/>
    </row>
    <row r="192" spans="8:8" x14ac:dyDescent="0.3">
      <c r="H192" s="3"/>
    </row>
    <row r="193" spans="8:8" x14ac:dyDescent="0.3">
      <c r="H193" s="3"/>
    </row>
    <row r="194" spans="8:8" x14ac:dyDescent="0.3">
      <c r="H194" s="3"/>
    </row>
    <row r="195" spans="8:8" x14ac:dyDescent="0.3">
      <c r="H195" s="3"/>
    </row>
    <row r="196" spans="8:8" x14ac:dyDescent="0.3">
      <c r="H196" s="3"/>
    </row>
    <row r="197" spans="8:8" x14ac:dyDescent="0.3">
      <c r="H197" s="3"/>
    </row>
    <row r="198" spans="8:8" x14ac:dyDescent="0.3">
      <c r="H198" s="3"/>
    </row>
    <row r="199" spans="8:8" x14ac:dyDescent="0.3">
      <c r="H199" s="3"/>
    </row>
    <row r="200" spans="8:8" x14ac:dyDescent="0.3">
      <c r="H200" s="3"/>
    </row>
    <row r="201" spans="8:8" x14ac:dyDescent="0.3">
      <c r="H201" s="3"/>
    </row>
    <row r="202" spans="8:8" x14ac:dyDescent="0.3">
      <c r="H202" s="3"/>
    </row>
    <row r="203" spans="8:8" x14ac:dyDescent="0.3">
      <c r="H203" s="3"/>
    </row>
    <row r="204" spans="8:8" x14ac:dyDescent="0.3">
      <c r="H204" s="3"/>
    </row>
    <row r="205" spans="8:8" x14ac:dyDescent="0.3">
      <c r="H205" s="3"/>
    </row>
    <row r="206" spans="8:8" x14ac:dyDescent="0.3">
      <c r="H206" s="3"/>
    </row>
    <row r="207" spans="8:8" x14ac:dyDescent="0.3">
      <c r="H207" s="3"/>
    </row>
    <row r="208" spans="8:8" x14ac:dyDescent="0.3">
      <c r="H208" s="3"/>
    </row>
    <row r="209" spans="8:8" x14ac:dyDescent="0.3">
      <c r="H209" s="3"/>
    </row>
    <row r="210" spans="8:8" x14ac:dyDescent="0.3">
      <c r="H210" s="3"/>
    </row>
    <row r="211" spans="8:8" x14ac:dyDescent="0.3">
      <c r="H211" s="3"/>
    </row>
    <row r="212" spans="8:8" x14ac:dyDescent="0.3">
      <c r="H212" s="3"/>
    </row>
    <row r="213" spans="8:8" x14ac:dyDescent="0.3">
      <c r="H213" s="3"/>
    </row>
    <row r="214" spans="8:8" x14ac:dyDescent="0.3">
      <c r="H214" s="3"/>
    </row>
    <row r="215" spans="8:8" x14ac:dyDescent="0.3">
      <c r="H215" s="3"/>
    </row>
    <row r="216" spans="8:8" x14ac:dyDescent="0.3">
      <c r="H216" s="3"/>
    </row>
    <row r="217" spans="8:8" x14ac:dyDescent="0.3">
      <c r="H217" s="3"/>
    </row>
    <row r="218" spans="8:8" x14ac:dyDescent="0.3">
      <c r="H218" s="3"/>
    </row>
    <row r="219" spans="8:8" x14ac:dyDescent="0.3">
      <c r="H219" s="3"/>
    </row>
    <row r="220" spans="8:8" x14ac:dyDescent="0.3">
      <c r="H220" s="3"/>
    </row>
    <row r="221" spans="8:8" x14ac:dyDescent="0.3">
      <c r="H221" s="3"/>
    </row>
    <row r="222" spans="8:8" x14ac:dyDescent="0.3">
      <c r="H222" s="3"/>
    </row>
    <row r="223" spans="8:8" x14ac:dyDescent="0.3">
      <c r="H223" s="3"/>
    </row>
    <row r="224" spans="8:8" x14ac:dyDescent="0.3">
      <c r="H224" s="3"/>
    </row>
    <row r="225" spans="8:8" x14ac:dyDescent="0.3">
      <c r="H225" s="3"/>
    </row>
    <row r="226" spans="8:8" x14ac:dyDescent="0.3">
      <c r="H226" s="3"/>
    </row>
    <row r="227" spans="8:8" x14ac:dyDescent="0.3">
      <c r="H227" s="3"/>
    </row>
    <row r="228" spans="8:8" x14ac:dyDescent="0.3">
      <c r="H228" s="3"/>
    </row>
    <row r="229" spans="8:8" x14ac:dyDescent="0.3">
      <c r="H229" s="3"/>
    </row>
    <row r="230" spans="8:8" x14ac:dyDescent="0.3">
      <c r="H230" s="3"/>
    </row>
    <row r="231" spans="8:8" x14ac:dyDescent="0.3">
      <c r="H231" s="3"/>
    </row>
    <row r="232" spans="8:8" x14ac:dyDescent="0.3">
      <c r="H232" s="3"/>
    </row>
  </sheetData>
  <mergeCells count="89">
    <mergeCell ref="A95:G95"/>
    <mergeCell ref="I95:L95"/>
    <mergeCell ref="B104:L104"/>
    <mergeCell ref="B105:L105"/>
    <mergeCell ref="B106:L106"/>
    <mergeCell ref="A97:G97"/>
    <mergeCell ref="I97:L97"/>
    <mergeCell ref="B100:L100"/>
    <mergeCell ref="B101:L101"/>
    <mergeCell ref="B102:L102"/>
    <mergeCell ref="B103:L103"/>
    <mergeCell ref="I87:L87"/>
    <mergeCell ref="I89:L89"/>
    <mergeCell ref="A91:G91"/>
    <mergeCell ref="I91:L91"/>
    <mergeCell ref="A93:G93"/>
    <mergeCell ref="I93:L93"/>
    <mergeCell ref="A89:G89"/>
    <mergeCell ref="A87:G87"/>
    <mergeCell ref="I77:L77"/>
    <mergeCell ref="A81:G81"/>
    <mergeCell ref="I81:L81"/>
    <mergeCell ref="I82:L82"/>
    <mergeCell ref="A85:G85"/>
    <mergeCell ref="I85:L85"/>
    <mergeCell ref="A82:G82"/>
    <mergeCell ref="A77:G77"/>
    <mergeCell ref="A79:G79"/>
    <mergeCell ref="I79:L79"/>
    <mergeCell ref="A49:G49"/>
    <mergeCell ref="I49:L49"/>
    <mergeCell ref="I75:L75"/>
    <mergeCell ref="A51:G51"/>
    <mergeCell ref="A70:G70"/>
    <mergeCell ref="A75:G75"/>
    <mergeCell ref="I70:L70"/>
    <mergeCell ref="I51:L51"/>
    <mergeCell ref="A52:G52"/>
    <mergeCell ref="I52:L52"/>
    <mergeCell ref="A53:G53"/>
    <mergeCell ref="G62:G63"/>
    <mergeCell ref="I62:I63"/>
    <mergeCell ref="J62:J63"/>
    <mergeCell ref="A64:G64"/>
    <mergeCell ref="H73:H74"/>
    <mergeCell ref="A45:G45"/>
    <mergeCell ref="I45:L45"/>
    <mergeCell ref="J42:J44"/>
    <mergeCell ref="A47:G47"/>
    <mergeCell ref="I47:L47"/>
    <mergeCell ref="A1:L1"/>
    <mergeCell ref="A4:G4"/>
    <mergeCell ref="I4:L4"/>
    <mergeCell ref="A5:G5"/>
    <mergeCell ref="I5:L5"/>
    <mergeCell ref="A8:G8"/>
    <mergeCell ref="I8:L8"/>
    <mergeCell ref="A14:G14"/>
    <mergeCell ref="I14:L14"/>
    <mergeCell ref="A31:G31"/>
    <mergeCell ref="I31:L31"/>
    <mergeCell ref="A33:G33"/>
    <mergeCell ref="I33:L33"/>
    <mergeCell ref="A39:G39"/>
    <mergeCell ref="I39:L39"/>
    <mergeCell ref="A41:G41"/>
    <mergeCell ref="I41:L41"/>
    <mergeCell ref="C54:C55"/>
    <mergeCell ref="A66:G66"/>
    <mergeCell ref="A54:A57"/>
    <mergeCell ref="B54:B57"/>
    <mergeCell ref="A58:A59"/>
    <mergeCell ref="B58:B59"/>
    <mergeCell ref="C58:C59"/>
    <mergeCell ref="A68:G68"/>
    <mergeCell ref="A62:A63"/>
    <mergeCell ref="B62:B63"/>
    <mergeCell ref="E62:E63"/>
    <mergeCell ref="F62:F63"/>
    <mergeCell ref="I54:I57"/>
    <mergeCell ref="J54:J57"/>
    <mergeCell ref="E58:E59"/>
    <mergeCell ref="F58:F59"/>
    <mergeCell ref="G58:G59"/>
    <mergeCell ref="I58:I59"/>
    <mergeCell ref="J58:J59"/>
    <mergeCell ref="E54:E57"/>
    <mergeCell ref="F54:F57"/>
    <mergeCell ref="G54:G57"/>
  </mergeCells>
  <phoneticPr fontId="2" type="noConversion"/>
  <printOptions horizontalCentered="1"/>
  <pageMargins left="0.39370078740157483" right="0.39370078740157483" top="0.47244094488188981" bottom="0.47244094488188981" header="0.19685039370078741" footer="0.19685039370078741"/>
  <pageSetup paperSize="9" scale="85" fitToHeight="100" orientation="landscape" blackAndWhite="1" r:id="rId1"/>
  <headerFooter>
    <oddFooter>&amp;C&amp;"標楷體,標準"&amp;P</oddFooter>
  </headerFooter>
  <rowBreaks count="3" manualBreakCount="3">
    <brk id="50" max="11" man="1"/>
    <brk id="67" max="11" man="1"/>
    <brk id="7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84A2A-B9A2-42BC-95B0-FA37E15FC1D0}">
  <dimension ref="A1:F12"/>
  <sheetViews>
    <sheetView workbookViewId="0">
      <selection activeCell="C16" sqref="C16"/>
    </sheetView>
  </sheetViews>
  <sheetFormatPr defaultRowHeight="16.2" x14ac:dyDescent="0.3"/>
  <cols>
    <col min="1" max="1" width="10.44140625" bestFit="1" customWidth="1"/>
    <col min="2" max="3" width="12.5546875" bestFit="1" customWidth="1"/>
    <col min="4" max="5" width="11.33203125" bestFit="1" customWidth="1"/>
    <col min="6" max="6" width="12.21875" bestFit="1" customWidth="1"/>
  </cols>
  <sheetData>
    <row r="1" spans="1:6" x14ac:dyDescent="0.3">
      <c r="B1" s="11" t="s">
        <v>50</v>
      </c>
      <c r="C1" s="11" t="s">
        <v>51</v>
      </c>
      <c r="D1" s="11" t="s">
        <v>52</v>
      </c>
      <c r="E1" s="11" t="s">
        <v>53</v>
      </c>
    </row>
    <row r="2" spans="1:6" x14ac:dyDescent="0.3">
      <c r="B2" s="4">
        <v>24903177</v>
      </c>
      <c r="C2" s="4">
        <v>12677428</v>
      </c>
      <c r="D2" s="4">
        <v>5601220</v>
      </c>
      <c r="E2" s="4">
        <v>6624529</v>
      </c>
      <c r="F2" s="12">
        <f>B2-C2-D2-E2</f>
        <v>0</v>
      </c>
    </row>
    <row r="3" spans="1:6" x14ac:dyDescent="0.3">
      <c r="A3" t="s">
        <v>10</v>
      </c>
      <c r="B3" s="4" t="e">
        <f>#REF!</f>
        <v>#REF!</v>
      </c>
      <c r="C3" s="4">
        <v>-74393</v>
      </c>
      <c r="D3" s="4">
        <v>5607</v>
      </c>
      <c r="E3" s="4">
        <v>32396</v>
      </c>
      <c r="F3" s="12" t="e">
        <f t="shared" ref="F3:F12" si="0">B3-C3-D3-E3</f>
        <v>#REF!</v>
      </c>
    </row>
    <row r="4" spans="1:6" x14ac:dyDescent="0.3">
      <c r="A4" t="s">
        <v>43</v>
      </c>
      <c r="B4" s="4" t="e">
        <f>#REF!</f>
        <v>#REF!</v>
      </c>
      <c r="C4" s="4">
        <v>11661447</v>
      </c>
      <c r="D4" s="4">
        <v>4796564</v>
      </c>
      <c r="E4" s="4">
        <v>4809018</v>
      </c>
      <c r="F4" s="12" t="e">
        <f t="shared" si="0"/>
        <v>#REF!</v>
      </c>
    </row>
    <row r="5" spans="1:6" x14ac:dyDescent="0.3">
      <c r="A5" t="s">
        <v>44</v>
      </c>
      <c r="B5" s="4" t="e">
        <f>#REF!</f>
        <v>#REF!</v>
      </c>
      <c r="C5" s="4">
        <v>97000</v>
      </c>
      <c r="D5" s="4"/>
      <c r="E5" s="4">
        <v>88880</v>
      </c>
      <c r="F5" s="12" t="e">
        <f t="shared" si="0"/>
        <v>#REF!</v>
      </c>
    </row>
    <row r="6" spans="1:6" x14ac:dyDescent="0.3">
      <c r="A6" t="s">
        <v>45</v>
      </c>
      <c r="B6" s="4" t="e">
        <f>#REF!</f>
        <v>#REF!</v>
      </c>
      <c r="C6" s="4"/>
      <c r="D6" s="4"/>
      <c r="E6" s="4"/>
      <c r="F6" s="12" t="e">
        <f t="shared" si="0"/>
        <v>#REF!</v>
      </c>
    </row>
    <row r="7" spans="1:6" x14ac:dyDescent="0.3">
      <c r="A7" t="s">
        <v>46</v>
      </c>
      <c r="B7" s="4" t="e">
        <f>#REF!</f>
        <v>#REF!</v>
      </c>
      <c r="C7" s="4">
        <v>90000</v>
      </c>
      <c r="D7" s="4"/>
      <c r="E7" s="4">
        <v>838900</v>
      </c>
      <c r="F7" s="12" t="e">
        <f t="shared" si="0"/>
        <v>#REF!</v>
      </c>
    </row>
    <row r="8" spans="1:6" x14ac:dyDescent="0.3">
      <c r="A8" t="s">
        <v>41</v>
      </c>
      <c r="B8" s="4" t="e">
        <f>#REF!</f>
        <v>#REF!</v>
      </c>
      <c r="C8" s="4"/>
      <c r="D8" s="4">
        <v>170000</v>
      </c>
      <c r="E8" s="4">
        <v>188000</v>
      </c>
      <c r="F8" s="12" t="e">
        <f t="shared" si="0"/>
        <v>#REF!</v>
      </c>
    </row>
    <row r="9" spans="1:6" x14ac:dyDescent="0.3">
      <c r="A9" t="s">
        <v>42</v>
      </c>
      <c r="B9" s="4" t="e">
        <f>#REF!</f>
        <v>#REF!</v>
      </c>
      <c r="C9" s="4">
        <v>903374</v>
      </c>
      <c r="D9" s="4">
        <v>629049</v>
      </c>
      <c r="E9" s="4">
        <v>667335</v>
      </c>
      <c r="F9" s="12" t="e">
        <f t="shared" si="0"/>
        <v>#REF!</v>
      </c>
    </row>
    <row r="10" spans="1:6" x14ac:dyDescent="0.3">
      <c r="A10" t="s">
        <v>47</v>
      </c>
      <c r="B10" s="4" t="e">
        <f>#REF!</f>
        <v>#REF!</v>
      </c>
      <c r="C10" s="4"/>
      <c r="D10" s="4"/>
      <c r="E10" s="4"/>
      <c r="F10" s="12" t="e">
        <f t="shared" si="0"/>
        <v>#REF!</v>
      </c>
    </row>
    <row r="11" spans="1:6" x14ac:dyDescent="0.3">
      <c r="A11" t="s">
        <v>48</v>
      </c>
      <c r="B11" s="4" t="e">
        <f>#REF!</f>
        <v>#REF!</v>
      </c>
      <c r="C11" s="4"/>
      <c r="D11" s="4"/>
      <c r="E11" s="4"/>
      <c r="F11" s="12" t="e">
        <f t="shared" si="0"/>
        <v>#REF!</v>
      </c>
    </row>
    <row r="12" spans="1:6" x14ac:dyDescent="0.3">
      <c r="A12" t="s">
        <v>49</v>
      </c>
      <c r="B12" s="4" t="e">
        <f>#REF!</f>
        <v>#REF!</v>
      </c>
      <c r="C12" s="4">
        <v>840</v>
      </c>
      <c r="D12" s="4">
        <v>840</v>
      </c>
      <c r="E12" s="4">
        <v>840</v>
      </c>
      <c r="F12" s="12" t="e">
        <f t="shared" si="0"/>
        <v>#REF!</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工作表1</vt:lpstr>
      <vt:lpstr>工作表2</vt:lpstr>
      <vt:lpstr>工作表1!Print_Area</vt:lpstr>
      <vt:lpstr>工作表1!Print_Titles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黃筱庭</dc:creator>
  <cp:lastModifiedBy>黃筱庭</cp:lastModifiedBy>
  <cp:lastPrinted>2022-02-15T01:13:49Z</cp:lastPrinted>
  <dcterms:created xsi:type="dcterms:W3CDTF">2021-09-09T01:42:47Z</dcterms:created>
  <dcterms:modified xsi:type="dcterms:W3CDTF">2022-02-15T05:32:38Z</dcterms:modified>
</cp:coreProperties>
</file>