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720" windowHeight="12180" tabRatio="732" activeTab="0"/>
  </bookViews>
  <sheets>
    <sheet name="歷年yearly" sheetId="1" r:id="rId1"/>
    <sheet name="2022" sheetId="2" r:id="rId2"/>
    <sheet name="2021" sheetId="3" r:id="rId3"/>
    <sheet name="2020" sheetId="4" r:id="rId4"/>
    <sheet name="2019" sheetId="5" r:id="rId5"/>
    <sheet name="2018" sheetId="6" r:id="rId6"/>
    <sheet name="2017" sheetId="7" r:id="rId7"/>
    <sheet name="2016" sheetId="8" r:id="rId8"/>
    <sheet name="2015" sheetId="9" r:id="rId9"/>
    <sheet name="2014" sheetId="10" r:id="rId10"/>
    <sheet name="2013" sheetId="11" r:id="rId11"/>
    <sheet name="2012" sheetId="12" r:id="rId12"/>
    <sheet name="2011" sheetId="13" r:id="rId13"/>
    <sheet name="2010" sheetId="14" r:id="rId14"/>
    <sheet name="2009" sheetId="15" r:id="rId15"/>
    <sheet name="2008" sheetId="16" r:id="rId16"/>
    <sheet name="2007" sheetId="17" r:id="rId17"/>
    <sheet name="2006" sheetId="18" r:id="rId18"/>
    <sheet name="2005" sheetId="19" r:id="rId19"/>
    <sheet name="2004" sheetId="20" r:id="rId20"/>
    <sheet name="2003" sheetId="21" r:id="rId21"/>
    <sheet name="2002" sheetId="22" r:id="rId22"/>
    <sheet name="2001" sheetId="23" r:id="rId23"/>
    <sheet name="2000" sheetId="24" r:id="rId24"/>
    <sheet name="1999" sheetId="25" r:id="rId25"/>
    <sheet name="1998" sheetId="26" r:id="rId26"/>
    <sheet name="1997" sheetId="27" r:id="rId27"/>
    <sheet name="1996" sheetId="28" r:id="rId28"/>
    <sheet name="1995" sheetId="29" r:id="rId29"/>
    <sheet name="1994" sheetId="30" r:id="rId30"/>
  </sheets>
  <definedNames>
    <definedName name="_xlnm.Print_Area" localSheetId="10">'2013'!$A$1:$Y$16</definedName>
    <definedName name="_xlnm.Print_Area" localSheetId="9">'2014'!$A$1:$Y$10</definedName>
    <definedName name="_xlnm.Print_Area" localSheetId="8">'2015'!$A$1:$Y$17</definedName>
    <definedName name="_xlnm.Print_Area" localSheetId="7">'2016'!$A$1:$AC$16</definedName>
    <definedName name="_xlnm.Print_Area" localSheetId="6">'2017'!$A$1:$AC$15</definedName>
    <definedName name="_xlnm.Print_Area" localSheetId="5">'2018'!$A$1:$AC$16</definedName>
    <definedName name="_xlnm.Print_Area" localSheetId="4">'2019'!$A$1:$AC$17</definedName>
    <definedName name="_xlnm.Print_Area" localSheetId="3">'2020'!$A$1:$AC$13</definedName>
    <definedName name="_xlnm.Print_Area" localSheetId="2">'2021'!$A$1:$AC$16</definedName>
    <definedName name="_xlnm.Print_Area" localSheetId="1">'2022'!$A$1:$AC$11</definedName>
  </definedNames>
  <calcPr fullCalcOnLoad="1" iterate="1" iterateCount="1" iterateDelta="0.001"/>
</workbook>
</file>

<file path=xl/comments1.xml><?xml version="1.0" encoding="utf-8"?>
<comments xmlns="http://schemas.openxmlformats.org/spreadsheetml/2006/main">
  <authors>
    <author>陳巧華</author>
    <author>moist201</author>
  </authors>
  <commentList>
    <comment ref="J45" authorId="0">
      <text>
        <r>
          <rPr>
            <sz val="9"/>
            <rFont val="Times New Roman"/>
            <family val="1"/>
          </rPr>
          <t>88</t>
        </r>
        <r>
          <rPr>
            <sz val="9"/>
            <rFont val="新細明體"/>
            <family val="1"/>
          </rPr>
          <t>年僅為重傷</t>
        </r>
        <r>
          <rPr>
            <sz val="9"/>
            <rFont val="Times New Roman"/>
            <family val="1"/>
          </rPr>
          <t xml:space="preserve"> Seriously Injured</t>
        </r>
      </text>
    </comment>
    <comment ref="A45" authorId="0">
      <text>
        <r>
          <rPr>
            <b/>
            <sz val="9"/>
            <rFont val="Times New Roman"/>
            <family val="1"/>
          </rPr>
          <t>88</t>
        </r>
        <r>
          <rPr>
            <b/>
            <sz val="9"/>
            <rFont val="新細明體"/>
            <family val="1"/>
          </rPr>
          <t>年</t>
        </r>
        <r>
          <rPr>
            <b/>
            <sz val="9"/>
            <rFont val="Times New Roman"/>
            <family val="1"/>
          </rPr>
          <t>921</t>
        </r>
        <r>
          <rPr>
            <b/>
            <sz val="9"/>
            <rFont val="新細明體"/>
            <family val="1"/>
          </rPr>
          <t>地震災情慘重</t>
        </r>
      </text>
    </comment>
    <comment ref="A50" authorId="0">
      <text>
        <r>
          <rPr>
            <b/>
            <sz val="9"/>
            <rFont val="Times New Roman"/>
            <family val="1"/>
          </rPr>
          <t>89</t>
        </r>
        <r>
          <rPr>
            <b/>
            <sz val="9"/>
            <rFont val="新細明體"/>
            <family val="1"/>
          </rPr>
          <t>年</t>
        </r>
        <r>
          <rPr>
            <b/>
            <sz val="9"/>
            <rFont val="Times New Roman"/>
            <family val="1"/>
          </rPr>
          <t>8</t>
        </r>
        <r>
          <rPr>
            <b/>
            <sz val="9"/>
            <rFont val="新細明體"/>
            <family val="1"/>
          </rPr>
          <t>月碧利斯颱風、</t>
        </r>
        <r>
          <rPr>
            <b/>
            <sz val="9"/>
            <rFont val="Times New Roman"/>
            <family val="1"/>
          </rPr>
          <t>10</t>
        </r>
        <r>
          <rPr>
            <b/>
            <sz val="9"/>
            <rFont val="新細明體"/>
            <family val="1"/>
          </rPr>
          <t>月象神颱風造成災情慘重</t>
        </r>
      </text>
    </comment>
    <comment ref="J48" authorId="0">
      <text>
        <r>
          <rPr>
            <b/>
            <sz val="9"/>
            <rFont val="新細明體"/>
            <family val="1"/>
          </rPr>
          <t>因</t>
        </r>
        <r>
          <rPr>
            <b/>
            <sz val="9"/>
            <rFont val="Times New Roman"/>
            <family val="1"/>
          </rPr>
          <t>921</t>
        </r>
        <r>
          <rPr>
            <b/>
            <sz val="9"/>
            <rFont val="新細明體"/>
            <family val="1"/>
          </rPr>
          <t>地震災情慘重，僅計算重傷，輕傷無法計算</t>
        </r>
      </text>
    </comment>
    <comment ref="D4" authorId="0">
      <text>
        <r>
          <rPr>
            <b/>
            <sz val="9"/>
            <rFont val="Times New Roman"/>
            <family val="1"/>
          </rPr>
          <t>88</t>
        </r>
        <r>
          <rPr>
            <b/>
            <sz val="9"/>
            <rFont val="新細明體"/>
            <family val="1"/>
          </rPr>
          <t>年以前為間數</t>
        </r>
      </text>
    </comment>
    <comment ref="E4" authorId="0">
      <text>
        <r>
          <rPr>
            <b/>
            <sz val="9"/>
            <rFont val="Times New Roman"/>
            <family val="1"/>
          </rPr>
          <t>88</t>
        </r>
        <r>
          <rPr>
            <b/>
            <sz val="9"/>
            <rFont val="新細明體"/>
            <family val="1"/>
          </rPr>
          <t>年以前為間數</t>
        </r>
      </text>
    </comment>
    <comment ref="A55" authorId="0">
      <text>
        <r>
          <rPr>
            <b/>
            <sz val="9"/>
            <rFont val="Times New Roman"/>
            <family val="1"/>
          </rPr>
          <t>90</t>
        </r>
        <r>
          <rPr>
            <b/>
            <sz val="9"/>
            <rFont val="新細明體"/>
            <family val="1"/>
          </rPr>
          <t>年</t>
        </r>
        <r>
          <rPr>
            <b/>
            <sz val="9"/>
            <rFont val="Times New Roman"/>
            <family val="1"/>
          </rPr>
          <t>7</t>
        </r>
        <r>
          <rPr>
            <b/>
            <sz val="9"/>
            <rFont val="新細明體"/>
            <family val="1"/>
          </rPr>
          <t>月桃芝颱風、</t>
        </r>
        <r>
          <rPr>
            <b/>
            <sz val="9"/>
            <rFont val="Times New Roman"/>
            <family val="1"/>
          </rPr>
          <t>9</t>
        </r>
        <r>
          <rPr>
            <b/>
            <sz val="9"/>
            <rFont val="新細明體"/>
            <family val="1"/>
          </rPr>
          <t>月納莉颱風造成災情慘重</t>
        </r>
      </text>
    </comment>
    <comment ref="C61" authorId="0">
      <text>
        <r>
          <rPr>
            <b/>
            <sz val="9"/>
            <rFont val="Times New Roman"/>
            <family val="1"/>
          </rPr>
          <t>91</t>
        </r>
        <r>
          <rPr>
            <b/>
            <sz val="9"/>
            <rFont val="新細明體"/>
            <family val="1"/>
          </rPr>
          <t>年</t>
        </r>
        <r>
          <rPr>
            <b/>
            <sz val="9"/>
            <rFont val="Times New Roman"/>
            <family val="1"/>
          </rPr>
          <t>0702</t>
        </r>
        <r>
          <rPr>
            <b/>
            <sz val="9"/>
            <rFont val="新細明體"/>
            <family val="1"/>
          </rPr>
          <t>雷馬遜、</t>
        </r>
        <r>
          <rPr>
            <b/>
            <sz val="9"/>
            <rFont val="Times New Roman"/>
            <family val="1"/>
          </rPr>
          <t>0709</t>
        </r>
        <r>
          <rPr>
            <b/>
            <sz val="9"/>
            <rFont val="新細明體"/>
            <family val="1"/>
          </rPr>
          <t>辛樂克、</t>
        </r>
        <r>
          <rPr>
            <b/>
            <sz val="9"/>
            <rFont val="Times New Roman"/>
            <family val="1"/>
          </rPr>
          <t>0907</t>
        </r>
        <r>
          <rPr>
            <b/>
            <sz val="9"/>
            <rFont val="新細明體"/>
            <family val="1"/>
          </rPr>
          <t>娜克莉；以辛樂克較嚴重</t>
        </r>
      </text>
    </comment>
    <comment ref="C63" authorId="0">
      <text>
        <r>
          <rPr>
            <b/>
            <sz val="9"/>
            <rFont val="Times New Roman"/>
            <family val="1"/>
          </rPr>
          <t>91</t>
        </r>
        <r>
          <rPr>
            <b/>
            <sz val="9"/>
            <rFont val="新細明體"/>
            <family val="1"/>
          </rPr>
          <t>年三三一地震</t>
        </r>
      </text>
    </comment>
    <comment ref="G71" authorId="1">
      <text>
        <r>
          <rPr>
            <b/>
            <sz val="9"/>
            <rFont val="新細明體"/>
            <family val="1"/>
          </rPr>
          <t>94.10修正</t>
        </r>
      </text>
    </comment>
  </commentList>
</comments>
</file>

<file path=xl/comments14.xml><?xml version="1.0" encoding="utf-8"?>
<comments xmlns="http://schemas.openxmlformats.org/spreadsheetml/2006/main">
  <authors>
    <author>moi</author>
  </authors>
  <commentList>
    <comment ref="G21" authorId="0">
      <text>
        <r>
          <rPr>
            <b/>
            <sz val="9"/>
            <rFont val="Tahoma"/>
            <family val="2"/>
          </rPr>
          <t>moi:</t>
        </r>
        <r>
          <rPr>
            <sz val="9"/>
            <rFont val="Tahoma"/>
            <family val="2"/>
          </rPr>
          <t xml:space="preserve">
</t>
        </r>
        <r>
          <rPr>
            <sz val="9"/>
            <rFont val="細明體"/>
            <family val="3"/>
          </rPr>
          <t>大陸旅行團原列失蹤</t>
        </r>
        <r>
          <rPr>
            <sz val="9"/>
            <rFont val="Tahoma"/>
            <family val="2"/>
          </rPr>
          <t>22</t>
        </r>
        <r>
          <rPr>
            <sz val="9"/>
            <rFont val="細明體"/>
            <family val="3"/>
          </rPr>
          <t>人，因地檢署發布死亡聲明書，改列死亡。</t>
        </r>
      </text>
    </comment>
  </commentList>
</comments>
</file>

<file path=xl/sharedStrings.xml><?xml version="1.0" encoding="utf-8"?>
<sst xmlns="http://schemas.openxmlformats.org/spreadsheetml/2006/main" count="2859" uniqueCount="726">
  <si>
    <r>
      <t>八十八年</t>
    </r>
    <r>
      <rPr>
        <sz val="9"/>
        <rFont val="Times New Roman"/>
        <family val="1"/>
      </rPr>
      <t xml:space="preserve"> </t>
    </r>
  </si>
  <si>
    <r>
      <t>八十六年</t>
    </r>
    <r>
      <rPr>
        <sz val="9"/>
        <rFont val="Times New Roman"/>
        <family val="1"/>
      </rPr>
      <t xml:space="preserve"> </t>
    </r>
  </si>
  <si>
    <r>
      <t>八十七年</t>
    </r>
    <r>
      <rPr>
        <sz val="9"/>
        <rFont val="Times New Roman"/>
        <family val="1"/>
      </rPr>
      <t xml:space="preserve"> </t>
    </r>
  </si>
  <si>
    <r>
      <t>八十五年</t>
    </r>
    <r>
      <rPr>
        <sz val="9"/>
        <rFont val="Times New Roman"/>
        <family val="1"/>
      </rPr>
      <t xml:space="preserve"> </t>
    </r>
  </si>
  <si>
    <r>
      <t>八十三年</t>
    </r>
    <r>
      <rPr>
        <sz val="9"/>
        <rFont val="Times New Roman"/>
        <family val="1"/>
      </rPr>
      <t xml:space="preserve"> </t>
    </r>
  </si>
  <si>
    <r>
      <t>八十四年</t>
    </r>
    <r>
      <rPr>
        <sz val="9"/>
        <rFont val="Times New Roman"/>
        <family val="1"/>
      </rPr>
      <t xml:space="preserve"> </t>
    </r>
  </si>
  <si>
    <r>
      <t>八十二年</t>
    </r>
    <r>
      <rPr>
        <sz val="9"/>
        <rFont val="Times New Roman"/>
        <family val="1"/>
      </rPr>
      <t xml:space="preserve"> </t>
    </r>
  </si>
  <si>
    <r>
      <t>八十一年</t>
    </r>
    <r>
      <rPr>
        <sz val="9"/>
        <rFont val="Times New Roman"/>
        <family val="1"/>
      </rPr>
      <t xml:space="preserve"> </t>
    </r>
  </si>
  <si>
    <r>
      <t>八　十年</t>
    </r>
    <r>
      <rPr>
        <sz val="9"/>
        <rFont val="Times New Roman"/>
        <family val="1"/>
      </rPr>
      <t xml:space="preserve"> </t>
    </r>
  </si>
  <si>
    <r>
      <t>七　十年</t>
    </r>
    <r>
      <rPr>
        <sz val="9"/>
        <rFont val="Times New Roman"/>
        <family val="1"/>
      </rPr>
      <t xml:space="preserve"> </t>
    </r>
  </si>
  <si>
    <r>
      <t>七十一年</t>
    </r>
    <r>
      <rPr>
        <sz val="9"/>
        <rFont val="Times New Roman"/>
        <family val="1"/>
      </rPr>
      <t xml:space="preserve"> </t>
    </r>
  </si>
  <si>
    <r>
      <t>七十二年</t>
    </r>
    <r>
      <rPr>
        <sz val="9"/>
        <rFont val="Times New Roman"/>
        <family val="1"/>
      </rPr>
      <t xml:space="preserve"> </t>
    </r>
  </si>
  <si>
    <r>
      <t>七十三年</t>
    </r>
    <r>
      <rPr>
        <sz val="9"/>
        <rFont val="Times New Roman"/>
        <family val="1"/>
      </rPr>
      <t xml:space="preserve"> </t>
    </r>
  </si>
  <si>
    <r>
      <t>七十四年</t>
    </r>
    <r>
      <rPr>
        <sz val="9"/>
        <rFont val="Times New Roman"/>
        <family val="1"/>
      </rPr>
      <t xml:space="preserve"> </t>
    </r>
  </si>
  <si>
    <r>
      <t>七十五年</t>
    </r>
    <r>
      <rPr>
        <sz val="9"/>
        <rFont val="Times New Roman"/>
        <family val="1"/>
      </rPr>
      <t xml:space="preserve"> </t>
    </r>
  </si>
  <si>
    <r>
      <t>七十六年</t>
    </r>
    <r>
      <rPr>
        <sz val="9"/>
        <rFont val="Times New Roman"/>
        <family val="1"/>
      </rPr>
      <t xml:space="preserve"> </t>
    </r>
  </si>
  <si>
    <r>
      <t>七十七年</t>
    </r>
    <r>
      <rPr>
        <sz val="9"/>
        <rFont val="Times New Roman"/>
        <family val="1"/>
      </rPr>
      <t xml:space="preserve"> </t>
    </r>
  </si>
  <si>
    <r>
      <t>七十八年</t>
    </r>
    <r>
      <rPr>
        <sz val="9"/>
        <rFont val="Times New Roman"/>
        <family val="1"/>
      </rPr>
      <t xml:space="preserve"> </t>
    </r>
  </si>
  <si>
    <r>
      <t>七十九年</t>
    </r>
    <r>
      <rPr>
        <sz val="9"/>
        <rFont val="Times New Roman"/>
        <family val="1"/>
      </rPr>
      <t xml:space="preserve"> </t>
    </r>
  </si>
  <si>
    <r>
      <t>五十六年</t>
    </r>
    <r>
      <rPr>
        <sz val="9"/>
        <rFont val="Times New Roman"/>
        <family val="1"/>
      </rPr>
      <t xml:space="preserve"> </t>
    </r>
  </si>
  <si>
    <r>
      <t>五十七年</t>
    </r>
    <r>
      <rPr>
        <sz val="9"/>
        <rFont val="Times New Roman"/>
        <family val="1"/>
      </rPr>
      <t xml:space="preserve"> </t>
    </r>
  </si>
  <si>
    <r>
      <t>五十八年</t>
    </r>
    <r>
      <rPr>
        <sz val="9"/>
        <rFont val="Times New Roman"/>
        <family val="1"/>
      </rPr>
      <t xml:space="preserve"> </t>
    </r>
  </si>
  <si>
    <r>
      <t>五十九年</t>
    </r>
    <r>
      <rPr>
        <sz val="9"/>
        <rFont val="Times New Roman"/>
        <family val="1"/>
      </rPr>
      <t xml:space="preserve"> </t>
    </r>
  </si>
  <si>
    <r>
      <t>六　十年</t>
    </r>
    <r>
      <rPr>
        <sz val="9"/>
        <rFont val="Times New Roman"/>
        <family val="1"/>
      </rPr>
      <t xml:space="preserve"> </t>
    </r>
  </si>
  <si>
    <r>
      <t>六十一年</t>
    </r>
    <r>
      <rPr>
        <sz val="9"/>
        <rFont val="Times New Roman"/>
        <family val="1"/>
      </rPr>
      <t xml:space="preserve"> </t>
    </r>
  </si>
  <si>
    <r>
      <t>六十二年</t>
    </r>
    <r>
      <rPr>
        <sz val="9"/>
        <rFont val="Times New Roman"/>
        <family val="1"/>
      </rPr>
      <t xml:space="preserve"> </t>
    </r>
  </si>
  <si>
    <r>
      <t>六十三年</t>
    </r>
    <r>
      <rPr>
        <sz val="9"/>
        <rFont val="Times New Roman"/>
        <family val="1"/>
      </rPr>
      <t xml:space="preserve"> </t>
    </r>
  </si>
  <si>
    <r>
      <t>六十四年</t>
    </r>
    <r>
      <rPr>
        <sz val="9"/>
        <rFont val="Times New Roman"/>
        <family val="1"/>
      </rPr>
      <t xml:space="preserve"> </t>
    </r>
  </si>
  <si>
    <r>
      <t>六十五年</t>
    </r>
    <r>
      <rPr>
        <sz val="9"/>
        <rFont val="Times New Roman"/>
        <family val="1"/>
      </rPr>
      <t xml:space="preserve"> </t>
    </r>
  </si>
  <si>
    <r>
      <t>六十六年</t>
    </r>
    <r>
      <rPr>
        <sz val="9"/>
        <rFont val="Times New Roman"/>
        <family val="1"/>
      </rPr>
      <t xml:space="preserve"> </t>
    </r>
  </si>
  <si>
    <r>
      <t>六十七年</t>
    </r>
    <r>
      <rPr>
        <sz val="9"/>
        <rFont val="Times New Roman"/>
        <family val="1"/>
      </rPr>
      <t xml:space="preserve"> </t>
    </r>
  </si>
  <si>
    <r>
      <t>六十八年</t>
    </r>
    <r>
      <rPr>
        <sz val="9"/>
        <rFont val="Times New Roman"/>
        <family val="1"/>
      </rPr>
      <t xml:space="preserve"> </t>
    </r>
  </si>
  <si>
    <r>
      <t>六十九年</t>
    </r>
    <r>
      <rPr>
        <sz val="9"/>
        <rFont val="Times New Roman"/>
        <family val="1"/>
      </rPr>
      <t xml:space="preserve"> </t>
    </r>
  </si>
  <si>
    <r>
      <t>八十九年</t>
    </r>
    <r>
      <rPr>
        <b/>
        <sz val="9"/>
        <rFont val="Times New Roman"/>
        <family val="1"/>
      </rPr>
      <t xml:space="preserve"> </t>
    </r>
  </si>
  <si>
    <r>
      <t>五　十年</t>
    </r>
    <r>
      <rPr>
        <sz val="9"/>
        <rFont val="Times New Roman"/>
        <family val="1"/>
      </rPr>
      <t xml:space="preserve"> </t>
    </r>
  </si>
  <si>
    <r>
      <t>五十一年</t>
    </r>
    <r>
      <rPr>
        <sz val="9"/>
        <rFont val="Times New Roman"/>
        <family val="1"/>
      </rPr>
      <t xml:space="preserve"> </t>
    </r>
  </si>
  <si>
    <r>
      <t>五十二年</t>
    </r>
    <r>
      <rPr>
        <sz val="9"/>
        <rFont val="Times New Roman"/>
        <family val="1"/>
      </rPr>
      <t xml:space="preserve"> </t>
    </r>
  </si>
  <si>
    <r>
      <t>五十三年</t>
    </r>
    <r>
      <rPr>
        <sz val="9"/>
        <rFont val="Times New Roman"/>
        <family val="1"/>
      </rPr>
      <t xml:space="preserve"> </t>
    </r>
  </si>
  <si>
    <r>
      <t>五十四年</t>
    </r>
    <r>
      <rPr>
        <sz val="9"/>
        <rFont val="Times New Roman"/>
        <family val="1"/>
      </rPr>
      <t xml:space="preserve"> </t>
    </r>
  </si>
  <si>
    <r>
      <t>五十五年</t>
    </r>
    <r>
      <rPr>
        <sz val="9"/>
        <rFont val="Times New Roman"/>
        <family val="1"/>
      </rPr>
      <t xml:space="preserve"> </t>
    </r>
  </si>
  <si>
    <t>年別及災害別</t>
  </si>
  <si>
    <t>死亡</t>
  </si>
  <si>
    <t>失蹤</t>
  </si>
  <si>
    <r>
      <t>發生次數</t>
    </r>
    <r>
      <rPr>
        <sz val="9"/>
        <rFont val="Times New Roman"/>
        <family val="1"/>
      </rPr>
      <t>(</t>
    </r>
    <r>
      <rPr>
        <sz val="9"/>
        <rFont val="新細明體"/>
        <family val="1"/>
      </rPr>
      <t>次</t>
    </r>
    <r>
      <rPr>
        <sz val="9"/>
        <rFont val="Times New Roman"/>
        <family val="1"/>
      </rPr>
      <t>)</t>
    </r>
  </si>
  <si>
    <t>出動救災人次</t>
  </si>
  <si>
    <t>搶救災民人數</t>
  </si>
  <si>
    <t>颱風</t>
  </si>
  <si>
    <t>水災</t>
  </si>
  <si>
    <t>地震</t>
  </si>
  <si>
    <t>其他</t>
  </si>
  <si>
    <r>
      <t>受傷</t>
    </r>
  </si>
  <si>
    <t>資料來源：本部消防署。</t>
  </si>
  <si>
    <r>
      <t>九　十年</t>
    </r>
    <r>
      <rPr>
        <b/>
        <sz val="9"/>
        <rFont val="Times New Roman"/>
        <family val="1"/>
      </rPr>
      <t xml:space="preserve"> </t>
    </r>
  </si>
  <si>
    <r>
      <t>九十一年</t>
    </r>
    <r>
      <rPr>
        <b/>
        <sz val="9"/>
        <rFont val="Times New Roman"/>
        <family val="1"/>
      </rPr>
      <t xml:space="preserve"> </t>
    </r>
  </si>
  <si>
    <r>
      <t>九十二年</t>
    </r>
    <r>
      <rPr>
        <b/>
        <sz val="9"/>
        <rFont val="Times New Roman"/>
        <family val="1"/>
      </rPr>
      <t xml:space="preserve"> </t>
    </r>
  </si>
  <si>
    <t>種類</t>
  </si>
  <si>
    <t>名稱</t>
  </si>
  <si>
    <t>柯吉拉</t>
  </si>
  <si>
    <t>颱風</t>
  </si>
  <si>
    <t>南卡</t>
  </si>
  <si>
    <t>蘇迪勤</t>
  </si>
  <si>
    <t>莫拉克</t>
  </si>
  <si>
    <t>梵高</t>
  </si>
  <si>
    <t>杜鵑</t>
  </si>
  <si>
    <t>地震</t>
  </si>
  <si>
    <t>米勒</t>
  </si>
  <si>
    <t>總計</t>
  </si>
  <si>
    <t>警察及義警</t>
  </si>
  <si>
    <t>總計</t>
  </si>
  <si>
    <t>颱風</t>
  </si>
  <si>
    <t>地震</t>
  </si>
  <si>
    <t>三三一</t>
  </si>
  <si>
    <t>雷馬遜</t>
  </si>
  <si>
    <t>辛樂克</t>
  </si>
  <si>
    <t>娜克莉</t>
  </si>
  <si>
    <t>總計</t>
  </si>
  <si>
    <t>地震</t>
  </si>
  <si>
    <t>颱風</t>
  </si>
  <si>
    <t>總計</t>
  </si>
  <si>
    <t>地震</t>
  </si>
  <si>
    <t>颱風</t>
  </si>
  <si>
    <t>西馬隆</t>
  </si>
  <si>
    <t>奇比</t>
  </si>
  <si>
    <t>尤特</t>
  </si>
  <si>
    <t>潭美</t>
  </si>
  <si>
    <t>桃芝</t>
  </si>
  <si>
    <t>納莉</t>
  </si>
  <si>
    <t>利其馬</t>
  </si>
  <si>
    <t>海燕</t>
  </si>
  <si>
    <t>…</t>
  </si>
  <si>
    <t>…</t>
  </si>
  <si>
    <t>水患</t>
  </si>
  <si>
    <t>豪雨</t>
  </si>
  <si>
    <t>517地震</t>
  </si>
  <si>
    <t>611地震</t>
  </si>
  <si>
    <t>啟德</t>
  </si>
  <si>
    <t>山洪暴發</t>
  </si>
  <si>
    <t>中南部豪雨</t>
  </si>
  <si>
    <t>象神</t>
  </si>
  <si>
    <t>雅吉</t>
  </si>
  <si>
    <t>寶發</t>
  </si>
  <si>
    <t>巴比倫</t>
  </si>
  <si>
    <t>碧利斯</t>
  </si>
  <si>
    <t>水災</t>
  </si>
  <si>
    <t xml:space="preserve">一0二二 </t>
  </si>
  <si>
    <t xml:space="preserve">九二一 </t>
  </si>
  <si>
    <t xml:space="preserve">瑪姬 </t>
  </si>
  <si>
    <t>水災</t>
  </si>
  <si>
    <t>南部豪雨</t>
  </si>
  <si>
    <t>水災</t>
  </si>
  <si>
    <t xml:space="preserve">芭比絲 </t>
  </si>
  <si>
    <t xml:space="preserve">瑞伯 </t>
  </si>
  <si>
    <t xml:space="preserve">楊妮 </t>
  </si>
  <si>
    <t xml:space="preserve">奧托 </t>
  </si>
  <si>
    <t xml:space="preserve">嘉義瑞里 </t>
  </si>
  <si>
    <t xml:space="preserve">妮蔻兒 </t>
  </si>
  <si>
    <t>中南部</t>
  </si>
  <si>
    <t>新竹山洪暴發</t>
  </si>
  <si>
    <t xml:space="preserve">卡絲 </t>
  </si>
  <si>
    <t xml:space="preserve">安珀 </t>
  </si>
  <si>
    <t xml:space="preserve">溫妮(林肯大郡) </t>
  </si>
  <si>
    <t>薩恩颱風外圍環流豪雨</t>
  </si>
  <si>
    <t>莎莉</t>
  </si>
  <si>
    <t>麗莎</t>
  </si>
  <si>
    <t>賀伯</t>
  </si>
  <si>
    <t>葛樂禮</t>
  </si>
  <si>
    <t>凱姆</t>
  </si>
  <si>
    <r>
      <t xml:space="preserve">發生日期
</t>
    </r>
    <r>
      <rPr>
        <sz val="9"/>
        <rFont val="Times New Roman"/>
        <family val="1"/>
      </rPr>
      <t>Date of Happening</t>
    </r>
  </si>
  <si>
    <r>
      <t>人員傷亡</t>
    </r>
    <r>
      <rPr>
        <sz val="9"/>
        <rFont val="Times New Roman"/>
        <family val="1"/>
      </rPr>
      <t xml:space="preserve">  (</t>
    </r>
    <r>
      <rPr>
        <sz val="9"/>
        <rFont val="細明體"/>
        <family val="3"/>
      </rPr>
      <t>人</t>
    </r>
    <r>
      <rPr>
        <sz val="9"/>
        <rFont val="Times New Roman"/>
        <family val="1"/>
      </rPr>
      <t>)
Casualties (Persons)</t>
    </r>
  </si>
  <si>
    <r>
      <t>搶救災民人數</t>
    </r>
    <r>
      <rPr>
        <sz val="9"/>
        <rFont val="Times New Roman"/>
        <family val="1"/>
      </rPr>
      <t>(</t>
    </r>
    <r>
      <rPr>
        <sz val="9"/>
        <rFont val="細明體"/>
        <family val="3"/>
      </rPr>
      <t>人</t>
    </r>
    <r>
      <rPr>
        <sz val="9"/>
        <rFont val="Times New Roman"/>
        <family val="1"/>
      </rPr>
      <t>)</t>
    </r>
  </si>
  <si>
    <t>計</t>
  </si>
  <si>
    <t>消防人員</t>
  </si>
  <si>
    <t>義消人員</t>
  </si>
  <si>
    <t>駐軍</t>
  </si>
  <si>
    <t>其他</t>
  </si>
  <si>
    <r>
      <t>車輛</t>
    </r>
    <r>
      <rPr>
        <sz val="9"/>
        <rFont val="Times New Roman"/>
        <family val="1"/>
      </rPr>
      <t>(</t>
    </r>
    <r>
      <rPr>
        <sz val="9"/>
        <rFont val="細明體"/>
        <family val="3"/>
      </rPr>
      <t>輛</t>
    </r>
    <r>
      <rPr>
        <sz val="9"/>
        <rFont val="Times New Roman"/>
        <family val="1"/>
      </rPr>
      <t>)</t>
    </r>
  </si>
  <si>
    <r>
      <t>船艇</t>
    </r>
    <r>
      <rPr>
        <sz val="9"/>
        <rFont val="Times New Roman"/>
        <family val="1"/>
      </rPr>
      <t>(</t>
    </r>
    <r>
      <rPr>
        <sz val="9"/>
        <rFont val="細明體"/>
        <family val="3"/>
      </rPr>
      <t>艘</t>
    </r>
    <r>
      <rPr>
        <sz val="9"/>
        <rFont val="Times New Roman"/>
        <family val="1"/>
      </rPr>
      <t>)</t>
    </r>
  </si>
  <si>
    <r>
      <t>直昇機</t>
    </r>
    <r>
      <rPr>
        <sz val="9"/>
        <rFont val="Times New Roman"/>
        <family val="1"/>
      </rPr>
      <t>(</t>
    </r>
    <r>
      <rPr>
        <sz val="9"/>
        <rFont val="細明體"/>
        <family val="3"/>
      </rPr>
      <t>架</t>
    </r>
    <r>
      <rPr>
        <sz val="9"/>
        <rFont val="Times New Roman"/>
        <family val="1"/>
      </rPr>
      <t>)</t>
    </r>
  </si>
  <si>
    <t>月</t>
  </si>
  <si>
    <t>日</t>
  </si>
  <si>
    <t>死亡人數</t>
  </si>
  <si>
    <t>失蹤人數</t>
  </si>
  <si>
    <t>重傷人數</t>
  </si>
  <si>
    <t>輕傷人數</t>
  </si>
  <si>
    <t>棟</t>
  </si>
  <si>
    <t>戶</t>
  </si>
  <si>
    <t>Type</t>
  </si>
  <si>
    <t>Name</t>
  </si>
  <si>
    <r>
      <t>M</t>
    </r>
    <r>
      <rPr>
        <sz val="9"/>
        <rFont val="Times New Roman"/>
        <family val="1"/>
      </rPr>
      <t>onth</t>
    </r>
  </si>
  <si>
    <r>
      <t>D</t>
    </r>
    <r>
      <rPr>
        <sz val="9"/>
        <rFont val="Times New Roman"/>
        <family val="1"/>
      </rPr>
      <t>ay</t>
    </r>
  </si>
  <si>
    <r>
      <t>T</t>
    </r>
    <r>
      <rPr>
        <sz val="9"/>
        <rFont val="Times New Roman"/>
        <family val="1"/>
      </rPr>
      <t>otal</t>
    </r>
  </si>
  <si>
    <r>
      <t>D</t>
    </r>
    <r>
      <rPr>
        <sz val="9"/>
        <rFont val="Times New Roman"/>
        <family val="1"/>
      </rPr>
      <t>eath</t>
    </r>
  </si>
  <si>
    <r>
      <t>M</t>
    </r>
    <r>
      <rPr>
        <sz val="9"/>
        <rFont val="Times New Roman"/>
        <family val="1"/>
      </rPr>
      <t>issing</t>
    </r>
  </si>
  <si>
    <r>
      <t>W</t>
    </r>
    <r>
      <rPr>
        <sz val="9"/>
        <rFont val="Times New Roman"/>
        <family val="1"/>
      </rPr>
      <t>ounded
Heavily</t>
    </r>
  </si>
  <si>
    <r>
      <t>W</t>
    </r>
    <r>
      <rPr>
        <sz val="9"/>
        <rFont val="Times New Roman"/>
        <family val="1"/>
      </rPr>
      <t>ounded
lightly</t>
    </r>
  </si>
  <si>
    <t>房屋損失
Losing of House</t>
  </si>
  <si>
    <r>
      <t>B</t>
    </r>
    <r>
      <rPr>
        <sz val="9"/>
        <rFont val="Times New Roman"/>
        <family val="1"/>
      </rPr>
      <t>uil-
dings</t>
    </r>
  </si>
  <si>
    <r>
      <t>H</t>
    </r>
    <r>
      <rPr>
        <sz val="9"/>
        <rFont val="Times New Roman"/>
        <family val="1"/>
      </rPr>
      <t>ouse-
holds</t>
    </r>
  </si>
  <si>
    <t>Rescued
Victims</t>
  </si>
  <si>
    <r>
      <t>(</t>
    </r>
    <r>
      <rPr>
        <sz val="9"/>
        <rFont val="Times New Roman"/>
        <family val="1"/>
      </rPr>
      <t>Persons)</t>
    </r>
  </si>
  <si>
    <r>
      <t>出動救災人員</t>
    </r>
    <r>
      <rPr>
        <sz val="9"/>
        <rFont val="Times New Roman"/>
        <family val="1"/>
      </rPr>
      <t>(</t>
    </r>
    <r>
      <rPr>
        <sz val="9"/>
        <rFont val="細明體"/>
        <family val="3"/>
      </rPr>
      <t>人次</t>
    </r>
    <r>
      <rPr>
        <sz val="9"/>
        <rFont val="Times New Roman"/>
        <family val="1"/>
      </rPr>
      <t xml:space="preserve">)
</t>
    </r>
    <r>
      <rPr>
        <sz val="9"/>
        <rFont val="Times New Roman"/>
        <family val="1"/>
      </rPr>
      <t>Disaster Rescuers (Times of Persons)</t>
    </r>
  </si>
  <si>
    <r>
      <t>T</t>
    </r>
    <r>
      <rPr>
        <sz val="9"/>
        <rFont val="Times New Roman"/>
        <family val="1"/>
      </rPr>
      <t>otal</t>
    </r>
  </si>
  <si>
    <r>
      <t>F</t>
    </r>
    <r>
      <rPr>
        <sz val="9"/>
        <rFont val="Times New Roman"/>
        <family val="1"/>
      </rPr>
      <t>iremen</t>
    </r>
  </si>
  <si>
    <r>
      <t xml:space="preserve">Voluntary
</t>
    </r>
    <r>
      <rPr>
        <sz val="9"/>
        <rFont val="Times New Roman"/>
        <family val="1"/>
      </rPr>
      <t>F</t>
    </r>
    <r>
      <rPr>
        <sz val="9"/>
        <rFont val="Times New Roman"/>
        <family val="1"/>
      </rPr>
      <t>iremen</t>
    </r>
  </si>
  <si>
    <t>Police &amp; 
Voluntary
Police</t>
  </si>
  <si>
    <r>
      <t>S</t>
    </r>
    <r>
      <rPr>
        <sz val="9"/>
        <rFont val="Times New Roman"/>
        <family val="1"/>
      </rPr>
      <t>oldiers</t>
    </r>
  </si>
  <si>
    <r>
      <t>O</t>
    </r>
    <r>
      <rPr>
        <sz val="9"/>
        <rFont val="Times New Roman"/>
        <family val="1"/>
      </rPr>
      <t>thers</t>
    </r>
  </si>
  <si>
    <r>
      <t>V</t>
    </r>
    <r>
      <rPr>
        <sz val="9"/>
        <rFont val="Times New Roman"/>
        <family val="1"/>
      </rPr>
      <t>ehicles</t>
    </r>
  </si>
  <si>
    <r>
      <t>B</t>
    </r>
    <r>
      <rPr>
        <sz val="9"/>
        <rFont val="Times New Roman"/>
        <family val="1"/>
      </rPr>
      <t>osts</t>
    </r>
  </si>
  <si>
    <r>
      <t>H</t>
    </r>
    <r>
      <rPr>
        <sz val="9"/>
        <rFont val="Times New Roman"/>
        <family val="1"/>
      </rPr>
      <t>elicopters</t>
    </r>
  </si>
  <si>
    <r>
      <t>O</t>
    </r>
    <r>
      <rPr>
        <sz val="9"/>
        <rFont val="Times New Roman"/>
        <family val="1"/>
      </rPr>
      <t>thers</t>
    </r>
  </si>
  <si>
    <t xml:space="preserve">出動救災裝備
Disaster Equipment 
</t>
  </si>
  <si>
    <t>Grand Total</t>
  </si>
  <si>
    <t>Typhoon</t>
  </si>
  <si>
    <t>Eartquake</t>
  </si>
  <si>
    <r>
      <t xml:space="preserve"> </t>
    </r>
    <r>
      <rPr>
        <sz val="9"/>
        <rFont val="細明體"/>
        <family val="3"/>
      </rPr>
      <t>中華民國九十二年</t>
    </r>
    <r>
      <rPr>
        <sz val="9"/>
        <rFont val="Times New Roman"/>
        <family val="1"/>
      </rPr>
      <t xml:space="preserve">  2003</t>
    </r>
  </si>
  <si>
    <r>
      <t xml:space="preserve"> </t>
    </r>
    <r>
      <rPr>
        <sz val="9"/>
        <rFont val="細明體"/>
        <family val="3"/>
      </rPr>
      <t>中華民國九十一年</t>
    </r>
    <r>
      <rPr>
        <sz val="9"/>
        <rFont val="Times New Roman"/>
        <family val="1"/>
      </rPr>
      <t xml:space="preserve">  2002</t>
    </r>
  </si>
  <si>
    <r>
      <t xml:space="preserve">房屋損失
</t>
    </r>
    <r>
      <rPr>
        <sz val="9"/>
        <rFont val="Times New Roman"/>
        <family val="1"/>
      </rPr>
      <t>Losing of House</t>
    </r>
  </si>
  <si>
    <r>
      <t>出動救災人員</t>
    </r>
    <r>
      <rPr>
        <sz val="9"/>
        <rFont val="Times New Roman"/>
        <family val="1"/>
      </rPr>
      <t>(</t>
    </r>
    <r>
      <rPr>
        <sz val="9"/>
        <rFont val="細明體"/>
        <family val="3"/>
      </rPr>
      <t>人次</t>
    </r>
    <r>
      <rPr>
        <sz val="9"/>
        <rFont val="Times New Roman"/>
        <family val="1"/>
      </rPr>
      <t>)
Disaster Rescuers (Times of Persons)</t>
    </r>
  </si>
  <si>
    <r>
      <t xml:space="preserve">出動救災裝備
</t>
    </r>
    <r>
      <rPr>
        <sz val="9"/>
        <rFont val="Times New Roman"/>
        <family val="1"/>
      </rPr>
      <t xml:space="preserve">Disaster Equipment 
</t>
    </r>
  </si>
  <si>
    <r>
      <t xml:space="preserve">全倒
</t>
    </r>
    <r>
      <rPr>
        <sz val="9"/>
        <rFont val="Times New Roman"/>
        <family val="1"/>
      </rPr>
      <t>All Destroyed</t>
    </r>
  </si>
  <si>
    <r>
      <t xml:space="preserve">半倒
</t>
    </r>
    <r>
      <rPr>
        <sz val="9"/>
        <rFont val="Times New Roman"/>
        <family val="1"/>
      </rPr>
      <t>Half Destroyed</t>
    </r>
  </si>
  <si>
    <t>Rescued
Victims</t>
  </si>
  <si>
    <t>Month</t>
  </si>
  <si>
    <t>Day</t>
  </si>
  <si>
    <t>Total</t>
  </si>
  <si>
    <t>Death</t>
  </si>
  <si>
    <t>Missing</t>
  </si>
  <si>
    <t>Wounded
Heavily</t>
  </si>
  <si>
    <t>Wounded
lightly</t>
  </si>
  <si>
    <t>Buil-
dings</t>
  </si>
  <si>
    <t>House-
holds</t>
  </si>
  <si>
    <t>(Persons)</t>
  </si>
  <si>
    <t>Firemen</t>
  </si>
  <si>
    <t>Voluntary
Firemen</t>
  </si>
  <si>
    <t>Police &amp; 
Voluntary
Police</t>
  </si>
  <si>
    <t>Soldiers</t>
  </si>
  <si>
    <t>Others</t>
  </si>
  <si>
    <t>Vehicles</t>
  </si>
  <si>
    <t>Bosts</t>
  </si>
  <si>
    <t>Helicopters</t>
  </si>
  <si>
    <r>
      <t xml:space="preserve"> </t>
    </r>
    <r>
      <rPr>
        <sz val="9"/>
        <rFont val="細明體"/>
        <family val="3"/>
      </rPr>
      <t>中華民國九十年</t>
    </r>
    <r>
      <rPr>
        <sz val="9"/>
        <rFont val="Times New Roman"/>
        <family val="1"/>
      </rPr>
      <t xml:space="preserve">  2001</t>
    </r>
  </si>
  <si>
    <r>
      <t xml:space="preserve"> </t>
    </r>
    <r>
      <rPr>
        <sz val="9"/>
        <rFont val="細明體"/>
        <family val="3"/>
      </rPr>
      <t>中華民國八十九年</t>
    </r>
    <r>
      <rPr>
        <sz val="9"/>
        <rFont val="Times New Roman"/>
        <family val="1"/>
      </rPr>
      <t xml:space="preserve">  2000</t>
    </r>
  </si>
  <si>
    <r>
      <t>F</t>
    </r>
    <r>
      <rPr>
        <sz val="9"/>
        <rFont val="Times New Roman"/>
        <family val="1"/>
      </rPr>
      <t>lood</t>
    </r>
  </si>
  <si>
    <r>
      <t xml:space="preserve"> </t>
    </r>
    <r>
      <rPr>
        <sz val="9"/>
        <rFont val="細明體"/>
        <family val="3"/>
      </rPr>
      <t>中華民國八十八年</t>
    </r>
    <r>
      <rPr>
        <sz val="9"/>
        <rFont val="Times New Roman"/>
        <family val="1"/>
      </rPr>
      <t xml:space="preserve">  1999</t>
    </r>
  </si>
  <si>
    <t>警察人員</t>
  </si>
  <si>
    <t xml:space="preserve">Police </t>
  </si>
  <si>
    <t>義警、山青、民防及其他</t>
  </si>
  <si>
    <r>
      <t xml:space="preserve"> </t>
    </r>
    <r>
      <rPr>
        <sz val="9"/>
        <rFont val="細明體"/>
        <family val="3"/>
      </rPr>
      <t>中華民國八十七年</t>
    </r>
    <r>
      <rPr>
        <sz val="9"/>
        <rFont val="Times New Roman"/>
        <family val="1"/>
      </rPr>
      <t xml:space="preserve">  1998</t>
    </r>
  </si>
  <si>
    <r>
      <t xml:space="preserve"> </t>
    </r>
    <r>
      <rPr>
        <sz val="9"/>
        <rFont val="細明體"/>
        <family val="3"/>
      </rPr>
      <t>中華民國八十六年</t>
    </r>
    <r>
      <rPr>
        <sz val="9"/>
        <rFont val="Times New Roman"/>
        <family val="1"/>
      </rPr>
      <t xml:space="preserve">  1997</t>
    </r>
  </si>
  <si>
    <r>
      <t xml:space="preserve"> </t>
    </r>
    <r>
      <rPr>
        <sz val="9"/>
        <rFont val="細明體"/>
        <family val="3"/>
      </rPr>
      <t>中華民國八十五年</t>
    </r>
    <r>
      <rPr>
        <sz val="9"/>
        <rFont val="Times New Roman"/>
        <family val="1"/>
      </rPr>
      <t xml:space="preserve">  1996</t>
    </r>
  </si>
  <si>
    <t>Type</t>
  </si>
  <si>
    <t>Year &amp; Type</t>
  </si>
  <si>
    <t>Cases</t>
  </si>
  <si>
    <t>全倒
All Destroyed</t>
  </si>
  <si>
    <t>半倒
Half Destroyed</t>
  </si>
  <si>
    <t>Rescued
Victims</t>
  </si>
  <si>
    <t>Rescued
Victims</t>
  </si>
  <si>
    <t>死傷人數  Casualties (Persons)</t>
  </si>
  <si>
    <r>
      <t>W</t>
    </r>
    <r>
      <rPr>
        <sz val="9"/>
        <rFont val="Times New Roman"/>
        <family val="1"/>
      </rPr>
      <t>ounded</t>
    </r>
  </si>
  <si>
    <t>Disaster Rescuers (Times of Persons)</t>
  </si>
  <si>
    <t>Typhoon</t>
  </si>
  <si>
    <t>Eartquake</t>
  </si>
  <si>
    <t>Flood</t>
  </si>
  <si>
    <t>Others</t>
  </si>
  <si>
    <t>Source : National Fire Agency, MOI.</t>
  </si>
  <si>
    <t>計</t>
  </si>
  <si>
    <t>月</t>
  </si>
  <si>
    <t>日</t>
  </si>
  <si>
    <t>死亡人數</t>
  </si>
  <si>
    <t>失蹤人數</t>
  </si>
  <si>
    <t>Type</t>
  </si>
  <si>
    <t>Name</t>
  </si>
  <si>
    <r>
      <t>M</t>
    </r>
    <r>
      <rPr>
        <sz val="9"/>
        <rFont val="Times New Roman"/>
        <family val="1"/>
      </rPr>
      <t>onth</t>
    </r>
  </si>
  <si>
    <r>
      <t>T</t>
    </r>
    <r>
      <rPr>
        <sz val="9"/>
        <rFont val="Times New Roman"/>
        <family val="1"/>
      </rPr>
      <t>otal</t>
    </r>
  </si>
  <si>
    <r>
      <t>D</t>
    </r>
    <r>
      <rPr>
        <sz val="9"/>
        <rFont val="Times New Roman"/>
        <family val="1"/>
      </rPr>
      <t>eath</t>
    </r>
  </si>
  <si>
    <t>Grand Total</t>
  </si>
  <si>
    <t>颱風</t>
  </si>
  <si>
    <t>Typhoon</t>
  </si>
  <si>
    <t>地震</t>
  </si>
  <si>
    <t>Eartquake</t>
  </si>
  <si>
    <r>
      <t xml:space="preserve"> </t>
    </r>
    <r>
      <rPr>
        <sz val="9"/>
        <rFont val="細明體"/>
        <family val="3"/>
      </rPr>
      <t>中華民國九十三年</t>
    </r>
    <r>
      <rPr>
        <sz val="9"/>
        <rFont val="Times New Roman"/>
        <family val="1"/>
      </rPr>
      <t xml:space="preserve">  2004</t>
    </r>
  </si>
  <si>
    <t xml:space="preserve"> 0501</t>
  </si>
  <si>
    <t xml:space="preserve"> 0702</t>
  </si>
  <si>
    <t>康森</t>
  </si>
  <si>
    <t>敏督立</t>
  </si>
  <si>
    <t>康伯斯</t>
  </si>
  <si>
    <t>蘭寧</t>
  </si>
  <si>
    <t>艾利</t>
  </si>
  <si>
    <t>0911</t>
  </si>
  <si>
    <t>海馬</t>
  </si>
  <si>
    <t>米雷</t>
  </si>
  <si>
    <t>納坦</t>
  </si>
  <si>
    <t>南瑪都</t>
  </si>
  <si>
    <t>消防人員</t>
  </si>
  <si>
    <t>義消人員</t>
  </si>
  <si>
    <t>警察及義警</t>
  </si>
  <si>
    <t>駐軍</t>
  </si>
  <si>
    <t>其他</t>
  </si>
  <si>
    <r>
      <t>車輛</t>
    </r>
    <r>
      <rPr>
        <sz val="9"/>
        <rFont val="Times New Roman"/>
        <family val="1"/>
      </rPr>
      <t>(</t>
    </r>
    <r>
      <rPr>
        <sz val="9"/>
        <rFont val="細明體"/>
        <family val="3"/>
      </rPr>
      <t>輛</t>
    </r>
    <r>
      <rPr>
        <sz val="9"/>
        <rFont val="Times New Roman"/>
        <family val="1"/>
      </rPr>
      <t>)</t>
    </r>
  </si>
  <si>
    <r>
      <t>船艇</t>
    </r>
    <r>
      <rPr>
        <sz val="9"/>
        <rFont val="Times New Roman"/>
        <family val="1"/>
      </rPr>
      <t>(</t>
    </r>
    <r>
      <rPr>
        <sz val="9"/>
        <rFont val="細明體"/>
        <family val="3"/>
      </rPr>
      <t>艘</t>
    </r>
    <r>
      <rPr>
        <sz val="9"/>
        <rFont val="Times New Roman"/>
        <family val="1"/>
      </rPr>
      <t>)</t>
    </r>
  </si>
  <si>
    <r>
      <t>直昇機</t>
    </r>
    <r>
      <rPr>
        <sz val="9"/>
        <rFont val="Times New Roman"/>
        <family val="1"/>
      </rPr>
      <t>(</t>
    </r>
    <r>
      <rPr>
        <sz val="9"/>
        <rFont val="細明體"/>
        <family val="3"/>
      </rPr>
      <t>架</t>
    </r>
    <r>
      <rPr>
        <sz val="9"/>
        <rFont val="Times New Roman"/>
        <family val="1"/>
      </rPr>
      <t>)</t>
    </r>
  </si>
  <si>
    <t>重傷人數</t>
  </si>
  <si>
    <t>輕傷人數</t>
  </si>
  <si>
    <t>棟</t>
  </si>
  <si>
    <t>戶</t>
  </si>
  <si>
    <r>
      <t>W</t>
    </r>
    <r>
      <rPr>
        <sz val="9"/>
        <rFont val="Times New Roman"/>
        <family val="1"/>
      </rPr>
      <t>ounded
Heavily</t>
    </r>
  </si>
  <si>
    <r>
      <t>F</t>
    </r>
    <r>
      <rPr>
        <sz val="9"/>
        <rFont val="Times New Roman"/>
        <family val="1"/>
      </rPr>
      <t>iremen</t>
    </r>
  </si>
  <si>
    <t>水災</t>
  </si>
  <si>
    <t>水災</t>
  </si>
  <si>
    <r>
      <t>九十三年</t>
    </r>
    <r>
      <rPr>
        <b/>
        <sz val="9"/>
        <rFont val="Times New Roman"/>
        <family val="1"/>
      </rPr>
      <t xml:space="preserve"> </t>
    </r>
  </si>
  <si>
    <r>
      <t>九十四年</t>
    </r>
    <r>
      <rPr>
        <b/>
        <sz val="9"/>
        <rFont val="Times New Roman"/>
        <family val="1"/>
      </rPr>
      <t xml:space="preserve"> </t>
    </r>
  </si>
  <si>
    <r>
      <t xml:space="preserve">發生日期
</t>
    </r>
    <r>
      <rPr>
        <sz val="9"/>
        <rFont val="Times New Roman"/>
        <family val="1"/>
      </rPr>
      <t>Date of Happening</t>
    </r>
  </si>
  <si>
    <r>
      <t>人員傷亡</t>
    </r>
    <r>
      <rPr>
        <sz val="9"/>
        <rFont val="Times New Roman"/>
        <family val="1"/>
      </rPr>
      <t xml:space="preserve">  (</t>
    </r>
    <r>
      <rPr>
        <sz val="9"/>
        <rFont val="細明體"/>
        <family val="3"/>
      </rPr>
      <t>人</t>
    </r>
    <r>
      <rPr>
        <sz val="9"/>
        <rFont val="Times New Roman"/>
        <family val="1"/>
      </rPr>
      <t>)
Casualties (Persons)</t>
    </r>
  </si>
  <si>
    <r>
      <t>搶救災民人數</t>
    </r>
    <r>
      <rPr>
        <sz val="9"/>
        <rFont val="Times New Roman"/>
        <family val="1"/>
      </rPr>
      <t>(</t>
    </r>
    <r>
      <rPr>
        <sz val="9"/>
        <rFont val="細明體"/>
        <family val="3"/>
      </rPr>
      <t>人</t>
    </r>
    <r>
      <rPr>
        <sz val="9"/>
        <rFont val="Times New Roman"/>
        <family val="1"/>
      </rPr>
      <t>)</t>
    </r>
  </si>
  <si>
    <r>
      <t>出動救災人員</t>
    </r>
    <r>
      <rPr>
        <sz val="9"/>
        <rFont val="Times New Roman"/>
        <family val="1"/>
      </rPr>
      <t>(</t>
    </r>
    <r>
      <rPr>
        <sz val="9"/>
        <rFont val="細明體"/>
        <family val="3"/>
      </rPr>
      <t>人次</t>
    </r>
    <r>
      <rPr>
        <sz val="9"/>
        <rFont val="Times New Roman"/>
        <family val="1"/>
      </rPr>
      <t xml:space="preserve">)
</t>
    </r>
    <r>
      <rPr>
        <sz val="9"/>
        <rFont val="Times New Roman"/>
        <family val="1"/>
      </rPr>
      <t>Disaster Rescuers (Times of Persons)</t>
    </r>
  </si>
  <si>
    <r>
      <t>車輛</t>
    </r>
    <r>
      <rPr>
        <sz val="9"/>
        <rFont val="Times New Roman"/>
        <family val="1"/>
      </rPr>
      <t>(</t>
    </r>
    <r>
      <rPr>
        <sz val="9"/>
        <rFont val="細明體"/>
        <family val="3"/>
      </rPr>
      <t>輛</t>
    </r>
    <r>
      <rPr>
        <sz val="9"/>
        <rFont val="Times New Roman"/>
        <family val="1"/>
      </rPr>
      <t>)</t>
    </r>
  </si>
  <si>
    <r>
      <t>船艇</t>
    </r>
    <r>
      <rPr>
        <sz val="9"/>
        <rFont val="Times New Roman"/>
        <family val="1"/>
      </rPr>
      <t>(</t>
    </r>
    <r>
      <rPr>
        <sz val="9"/>
        <rFont val="細明體"/>
        <family val="3"/>
      </rPr>
      <t>艘</t>
    </r>
    <r>
      <rPr>
        <sz val="9"/>
        <rFont val="Times New Roman"/>
        <family val="1"/>
      </rPr>
      <t>)</t>
    </r>
  </si>
  <si>
    <r>
      <t>直昇機</t>
    </r>
    <r>
      <rPr>
        <sz val="9"/>
        <rFont val="Times New Roman"/>
        <family val="1"/>
      </rPr>
      <t>(</t>
    </r>
    <r>
      <rPr>
        <sz val="9"/>
        <rFont val="細明體"/>
        <family val="3"/>
      </rPr>
      <t>架</t>
    </r>
    <r>
      <rPr>
        <sz val="9"/>
        <rFont val="Times New Roman"/>
        <family val="1"/>
      </rPr>
      <t>)</t>
    </r>
  </si>
  <si>
    <r>
      <t xml:space="preserve">Voluntary
</t>
    </r>
    <r>
      <rPr>
        <sz val="9"/>
        <rFont val="Times New Roman"/>
        <family val="1"/>
      </rPr>
      <t>F</t>
    </r>
    <r>
      <rPr>
        <sz val="9"/>
        <rFont val="Times New Roman"/>
        <family val="1"/>
      </rPr>
      <t>iremen</t>
    </r>
  </si>
  <si>
    <t>水災</t>
  </si>
  <si>
    <r>
      <t xml:space="preserve"> </t>
    </r>
    <r>
      <rPr>
        <sz val="9"/>
        <rFont val="細明體"/>
        <family val="3"/>
      </rPr>
      <t>中華民國九十四年</t>
    </r>
    <r>
      <rPr>
        <sz val="9"/>
        <rFont val="Times New Roman"/>
        <family val="1"/>
      </rPr>
      <t xml:space="preserve">  2005</t>
    </r>
  </si>
  <si>
    <t xml:space="preserve"> 0510</t>
  </si>
  <si>
    <t xml:space="preserve"> 0612</t>
  </si>
  <si>
    <t>海棠</t>
  </si>
  <si>
    <t>馬莎</t>
  </si>
  <si>
    <t>泰利</t>
  </si>
  <si>
    <t>龍王</t>
  </si>
  <si>
    <r>
      <t>九十五年</t>
    </r>
    <r>
      <rPr>
        <b/>
        <sz val="9"/>
        <rFont val="Times New Roman"/>
        <family val="1"/>
      </rPr>
      <t xml:space="preserve"> </t>
    </r>
  </si>
  <si>
    <t>種類</t>
  </si>
  <si>
    <t>名稱</t>
  </si>
  <si>
    <r>
      <t xml:space="preserve">發生日期
</t>
    </r>
    <r>
      <rPr>
        <sz val="9"/>
        <rFont val="Times New Roman"/>
        <family val="1"/>
      </rPr>
      <t>Date of Happening</t>
    </r>
  </si>
  <si>
    <r>
      <t>人員傷亡</t>
    </r>
    <r>
      <rPr>
        <sz val="9"/>
        <rFont val="Times New Roman"/>
        <family val="1"/>
      </rPr>
      <t xml:space="preserve">  (</t>
    </r>
    <r>
      <rPr>
        <sz val="9"/>
        <rFont val="細明體"/>
        <family val="3"/>
      </rPr>
      <t>人</t>
    </r>
    <r>
      <rPr>
        <sz val="9"/>
        <rFont val="Times New Roman"/>
        <family val="1"/>
      </rPr>
      <t>)
Casualties (Persons)</t>
    </r>
  </si>
  <si>
    <t>房屋損失
Losing of House</t>
  </si>
  <si>
    <r>
      <t>搶救災民人數</t>
    </r>
    <r>
      <rPr>
        <sz val="9"/>
        <rFont val="Times New Roman"/>
        <family val="1"/>
      </rPr>
      <t>(</t>
    </r>
    <r>
      <rPr>
        <sz val="9"/>
        <rFont val="細明體"/>
        <family val="3"/>
      </rPr>
      <t>人</t>
    </r>
    <r>
      <rPr>
        <sz val="9"/>
        <rFont val="Times New Roman"/>
        <family val="1"/>
      </rPr>
      <t>)</t>
    </r>
  </si>
  <si>
    <r>
      <t>出動救災人員</t>
    </r>
    <r>
      <rPr>
        <sz val="9"/>
        <rFont val="Times New Roman"/>
        <family val="1"/>
      </rPr>
      <t>(</t>
    </r>
    <r>
      <rPr>
        <sz val="9"/>
        <rFont val="細明體"/>
        <family val="3"/>
      </rPr>
      <t>人次</t>
    </r>
    <r>
      <rPr>
        <sz val="9"/>
        <rFont val="Times New Roman"/>
        <family val="1"/>
      </rPr>
      <t xml:space="preserve">)
</t>
    </r>
    <r>
      <rPr>
        <sz val="9"/>
        <rFont val="Times New Roman"/>
        <family val="1"/>
      </rPr>
      <t>Disaster Rescuers (Times of Persons)</t>
    </r>
  </si>
  <si>
    <t xml:space="preserve">出動救災裝備
Disaster Equipment 
</t>
  </si>
  <si>
    <t>全倒
All Destroyed</t>
  </si>
  <si>
    <t>半倒
Half Destroyed</t>
  </si>
  <si>
    <t>計</t>
  </si>
  <si>
    <t>消防人員</t>
  </si>
  <si>
    <t>義消人員</t>
  </si>
  <si>
    <t>警察及義警</t>
  </si>
  <si>
    <t>駐軍</t>
  </si>
  <si>
    <t>其他</t>
  </si>
  <si>
    <r>
      <t>車輛</t>
    </r>
    <r>
      <rPr>
        <sz val="9"/>
        <rFont val="Times New Roman"/>
        <family val="1"/>
      </rPr>
      <t>(</t>
    </r>
    <r>
      <rPr>
        <sz val="9"/>
        <rFont val="細明體"/>
        <family val="3"/>
      </rPr>
      <t>輛</t>
    </r>
    <r>
      <rPr>
        <sz val="9"/>
        <rFont val="Times New Roman"/>
        <family val="1"/>
      </rPr>
      <t>)</t>
    </r>
  </si>
  <si>
    <r>
      <t>船艇</t>
    </r>
    <r>
      <rPr>
        <sz val="9"/>
        <rFont val="Times New Roman"/>
        <family val="1"/>
      </rPr>
      <t>(</t>
    </r>
    <r>
      <rPr>
        <sz val="9"/>
        <rFont val="細明體"/>
        <family val="3"/>
      </rPr>
      <t>艘</t>
    </r>
    <r>
      <rPr>
        <sz val="9"/>
        <rFont val="Times New Roman"/>
        <family val="1"/>
      </rPr>
      <t>)</t>
    </r>
  </si>
  <si>
    <r>
      <t>直昇機</t>
    </r>
    <r>
      <rPr>
        <sz val="9"/>
        <rFont val="Times New Roman"/>
        <family val="1"/>
      </rPr>
      <t>(</t>
    </r>
    <r>
      <rPr>
        <sz val="9"/>
        <rFont val="細明體"/>
        <family val="3"/>
      </rPr>
      <t>架</t>
    </r>
    <r>
      <rPr>
        <sz val="9"/>
        <rFont val="Times New Roman"/>
        <family val="1"/>
      </rPr>
      <t>)</t>
    </r>
  </si>
  <si>
    <t>月</t>
  </si>
  <si>
    <t>日</t>
  </si>
  <si>
    <t>死亡人數</t>
  </si>
  <si>
    <t>失蹤人數</t>
  </si>
  <si>
    <t>重傷人數</t>
  </si>
  <si>
    <t>輕傷人數</t>
  </si>
  <si>
    <t>棟</t>
  </si>
  <si>
    <t>戶</t>
  </si>
  <si>
    <t>Rescued
Victims</t>
  </si>
  <si>
    <t>Type</t>
  </si>
  <si>
    <t>Name</t>
  </si>
  <si>
    <r>
      <t>M</t>
    </r>
    <r>
      <rPr>
        <sz val="9"/>
        <rFont val="Times New Roman"/>
        <family val="1"/>
      </rPr>
      <t>onth</t>
    </r>
  </si>
  <si>
    <r>
      <t>D</t>
    </r>
    <r>
      <rPr>
        <sz val="9"/>
        <rFont val="Times New Roman"/>
        <family val="1"/>
      </rPr>
      <t>ay</t>
    </r>
  </si>
  <si>
    <r>
      <t>T</t>
    </r>
    <r>
      <rPr>
        <sz val="9"/>
        <rFont val="Times New Roman"/>
        <family val="1"/>
      </rPr>
      <t>otal</t>
    </r>
  </si>
  <si>
    <r>
      <t>D</t>
    </r>
    <r>
      <rPr>
        <sz val="9"/>
        <rFont val="Times New Roman"/>
        <family val="1"/>
      </rPr>
      <t>eath</t>
    </r>
  </si>
  <si>
    <r>
      <t>M</t>
    </r>
    <r>
      <rPr>
        <sz val="9"/>
        <rFont val="Times New Roman"/>
        <family val="1"/>
      </rPr>
      <t>issing</t>
    </r>
  </si>
  <si>
    <r>
      <t>W</t>
    </r>
    <r>
      <rPr>
        <sz val="9"/>
        <rFont val="Times New Roman"/>
        <family val="1"/>
      </rPr>
      <t>ounded
Heavily</t>
    </r>
  </si>
  <si>
    <r>
      <t>W</t>
    </r>
    <r>
      <rPr>
        <sz val="9"/>
        <rFont val="Times New Roman"/>
        <family val="1"/>
      </rPr>
      <t>ounded
lightly</t>
    </r>
  </si>
  <si>
    <r>
      <t>B</t>
    </r>
    <r>
      <rPr>
        <sz val="9"/>
        <rFont val="Times New Roman"/>
        <family val="1"/>
      </rPr>
      <t>uil-
dings</t>
    </r>
  </si>
  <si>
    <r>
      <t>H</t>
    </r>
    <r>
      <rPr>
        <sz val="9"/>
        <rFont val="Times New Roman"/>
        <family val="1"/>
      </rPr>
      <t>ouse-
holds</t>
    </r>
  </si>
  <si>
    <r>
      <t>(</t>
    </r>
    <r>
      <rPr>
        <sz val="9"/>
        <rFont val="Times New Roman"/>
        <family val="1"/>
      </rPr>
      <t>Persons)</t>
    </r>
  </si>
  <si>
    <r>
      <t>F</t>
    </r>
    <r>
      <rPr>
        <sz val="9"/>
        <rFont val="Times New Roman"/>
        <family val="1"/>
      </rPr>
      <t>iremen</t>
    </r>
  </si>
  <si>
    <r>
      <t xml:space="preserve">Voluntary
</t>
    </r>
    <r>
      <rPr>
        <sz val="9"/>
        <rFont val="Times New Roman"/>
        <family val="1"/>
      </rPr>
      <t>F</t>
    </r>
    <r>
      <rPr>
        <sz val="9"/>
        <rFont val="Times New Roman"/>
        <family val="1"/>
      </rPr>
      <t>iremen</t>
    </r>
  </si>
  <si>
    <t>Police &amp; 
Voluntary
Police</t>
  </si>
  <si>
    <r>
      <t>S</t>
    </r>
    <r>
      <rPr>
        <sz val="9"/>
        <rFont val="Times New Roman"/>
        <family val="1"/>
      </rPr>
      <t>oldiers</t>
    </r>
  </si>
  <si>
    <r>
      <t>O</t>
    </r>
    <r>
      <rPr>
        <sz val="9"/>
        <rFont val="Times New Roman"/>
        <family val="1"/>
      </rPr>
      <t>thers</t>
    </r>
  </si>
  <si>
    <r>
      <t>V</t>
    </r>
    <r>
      <rPr>
        <sz val="9"/>
        <rFont val="Times New Roman"/>
        <family val="1"/>
      </rPr>
      <t>ehicles</t>
    </r>
  </si>
  <si>
    <r>
      <t>B</t>
    </r>
    <r>
      <rPr>
        <sz val="9"/>
        <rFont val="Times New Roman"/>
        <family val="1"/>
      </rPr>
      <t>osts</t>
    </r>
  </si>
  <si>
    <r>
      <t>H</t>
    </r>
    <r>
      <rPr>
        <sz val="9"/>
        <rFont val="Times New Roman"/>
        <family val="1"/>
      </rPr>
      <t>elicopters</t>
    </r>
  </si>
  <si>
    <t>總計</t>
  </si>
  <si>
    <t>Grand Total</t>
  </si>
  <si>
    <t>水災</t>
  </si>
  <si>
    <r>
      <t>F</t>
    </r>
    <r>
      <rPr>
        <sz val="9"/>
        <rFont val="Times New Roman"/>
        <family val="1"/>
      </rPr>
      <t>lood</t>
    </r>
  </si>
  <si>
    <t>颱風</t>
  </si>
  <si>
    <t>Typhoon</t>
  </si>
  <si>
    <r>
      <t xml:space="preserve"> </t>
    </r>
    <r>
      <rPr>
        <sz val="9"/>
        <rFont val="細明體"/>
        <family val="3"/>
      </rPr>
      <t>中華民國九十五年</t>
    </r>
    <r>
      <rPr>
        <sz val="9"/>
        <rFont val="Times New Roman"/>
        <family val="1"/>
      </rPr>
      <t xml:space="preserve">  2006</t>
    </r>
  </si>
  <si>
    <r>
      <t>E</t>
    </r>
    <r>
      <rPr>
        <sz val="9"/>
        <rFont val="Times New Roman"/>
        <family val="1"/>
      </rPr>
      <t>arthquake</t>
    </r>
  </si>
  <si>
    <t>0401</t>
  </si>
  <si>
    <t>0410</t>
  </si>
  <si>
    <t>珍珠</t>
  </si>
  <si>
    <t>0609</t>
  </si>
  <si>
    <t>凱米</t>
  </si>
  <si>
    <t>桑美</t>
  </si>
  <si>
    <t>1226</t>
  </si>
  <si>
    <r>
      <t xml:space="preserve"> </t>
    </r>
    <r>
      <rPr>
        <sz val="9"/>
        <rFont val="細明體"/>
        <family val="3"/>
      </rPr>
      <t>中華民國九十六年</t>
    </r>
    <r>
      <rPr>
        <sz val="9"/>
        <rFont val="Times New Roman"/>
        <family val="1"/>
      </rPr>
      <t xml:space="preserve">  2007</t>
    </r>
  </si>
  <si>
    <t>山崩</t>
  </si>
  <si>
    <t>0604</t>
  </si>
  <si>
    <t>帕布</t>
  </si>
  <si>
    <t>梧提</t>
  </si>
  <si>
    <t>0809</t>
  </si>
  <si>
    <t>聖帕</t>
  </si>
  <si>
    <t>韋帕</t>
  </si>
  <si>
    <t>柯羅莎</t>
  </si>
  <si>
    <t>米塔</t>
  </si>
  <si>
    <r>
      <t>九十六年</t>
    </r>
    <r>
      <rPr>
        <b/>
        <sz val="9"/>
        <rFont val="Times New Roman"/>
        <family val="1"/>
      </rPr>
      <t xml:space="preserve"> </t>
    </r>
  </si>
  <si>
    <t>種類</t>
  </si>
  <si>
    <t>名稱</t>
  </si>
  <si>
    <r>
      <t xml:space="preserve">發生日期
</t>
    </r>
    <r>
      <rPr>
        <sz val="9"/>
        <rFont val="Times New Roman"/>
        <family val="1"/>
      </rPr>
      <t>Date of Happening</t>
    </r>
  </si>
  <si>
    <r>
      <t>人員傷亡</t>
    </r>
    <r>
      <rPr>
        <sz val="9"/>
        <rFont val="Times New Roman"/>
        <family val="1"/>
      </rPr>
      <t xml:space="preserve">  (</t>
    </r>
    <r>
      <rPr>
        <sz val="9"/>
        <rFont val="細明體"/>
        <family val="3"/>
      </rPr>
      <t>人</t>
    </r>
    <r>
      <rPr>
        <sz val="9"/>
        <rFont val="Times New Roman"/>
        <family val="1"/>
      </rPr>
      <t>)
Casualties (Persons)</t>
    </r>
  </si>
  <si>
    <t>房屋損失
Losing of House</t>
  </si>
  <si>
    <r>
      <t>搶救災民人數</t>
    </r>
    <r>
      <rPr>
        <sz val="9"/>
        <rFont val="Times New Roman"/>
        <family val="1"/>
      </rPr>
      <t>(</t>
    </r>
    <r>
      <rPr>
        <sz val="9"/>
        <rFont val="細明體"/>
        <family val="3"/>
      </rPr>
      <t>人</t>
    </r>
    <r>
      <rPr>
        <sz val="9"/>
        <rFont val="Times New Roman"/>
        <family val="1"/>
      </rPr>
      <t>)</t>
    </r>
  </si>
  <si>
    <r>
      <t>出動救災人員</t>
    </r>
    <r>
      <rPr>
        <sz val="9"/>
        <rFont val="Times New Roman"/>
        <family val="1"/>
      </rPr>
      <t>(</t>
    </r>
    <r>
      <rPr>
        <sz val="9"/>
        <rFont val="細明體"/>
        <family val="3"/>
      </rPr>
      <t>人次</t>
    </r>
    <r>
      <rPr>
        <sz val="9"/>
        <rFont val="Times New Roman"/>
        <family val="1"/>
      </rPr>
      <t xml:space="preserve">)
</t>
    </r>
    <r>
      <rPr>
        <sz val="9"/>
        <rFont val="Times New Roman"/>
        <family val="1"/>
      </rPr>
      <t>Disaster Rescuers (Times of Persons)</t>
    </r>
  </si>
  <si>
    <t xml:space="preserve">出動救災裝備
Disaster Equipment 
</t>
  </si>
  <si>
    <t>全倒
All Destroyed</t>
  </si>
  <si>
    <t>半倒
Half Destroyed</t>
  </si>
  <si>
    <t>計</t>
  </si>
  <si>
    <t>消防人員</t>
  </si>
  <si>
    <t>義消人員</t>
  </si>
  <si>
    <t>警察及義警</t>
  </si>
  <si>
    <t>駐軍</t>
  </si>
  <si>
    <t>其他</t>
  </si>
  <si>
    <r>
      <t>車輛</t>
    </r>
    <r>
      <rPr>
        <sz val="9"/>
        <rFont val="Times New Roman"/>
        <family val="1"/>
      </rPr>
      <t>(</t>
    </r>
    <r>
      <rPr>
        <sz val="9"/>
        <rFont val="細明體"/>
        <family val="3"/>
      </rPr>
      <t>輛</t>
    </r>
    <r>
      <rPr>
        <sz val="9"/>
        <rFont val="Times New Roman"/>
        <family val="1"/>
      </rPr>
      <t>)</t>
    </r>
  </si>
  <si>
    <r>
      <t>船艇</t>
    </r>
    <r>
      <rPr>
        <sz val="9"/>
        <rFont val="Times New Roman"/>
        <family val="1"/>
      </rPr>
      <t>(</t>
    </r>
    <r>
      <rPr>
        <sz val="9"/>
        <rFont val="細明體"/>
        <family val="3"/>
      </rPr>
      <t>艘</t>
    </r>
    <r>
      <rPr>
        <sz val="9"/>
        <rFont val="Times New Roman"/>
        <family val="1"/>
      </rPr>
      <t>)</t>
    </r>
  </si>
  <si>
    <r>
      <t>直昇機</t>
    </r>
    <r>
      <rPr>
        <sz val="9"/>
        <rFont val="Times New Roman"/>
        <family val="1"/>
      </rPr>
      <t>(</t>
    </r>
    <r>
      <rPr>
        <sz val="9"/>
        <rFont val="細明體"/>
        <family val="3"/>
      </rPr>
      <t>架</t>
    </r>
    <r>
      <rPr>
        <sz val="9"/>
        <rFont val="Times New Roman"/>
        <family val="1"/>
      </rPr>
      <t>)</t>
    </r>
  </si>
  <si>
    <t>月</t>
  </si>
  <si>
    <t>日</t>
  </si>
  <si>
    <t>死亡人數</t>
  </si>
  <si>
    <t>失蹤人數</t>
  </si>
  <si>
    <t>重傷人數</t>
  </si>
  <si>
    <t>輕傷人數</t>
  </si>
  <si>
    <t>棟</t>
  </si>
  <si>
    <t>戶</t>
  </si>
  <si>
    <t>Rescued
Victims</t>
  </si>
  <si>
    <t>Type</t>
  </si>
  <si>
    <t>Name</t>
  </si>
  <si>
    <r>
      <t>M</t>
    </r>
    <r>
      <rPr>
        <sz val="9"/>
        <rFont val="Times New Roman"/>
        <family val="1"/>
      </rPr>
      <t>onth</t>
    </r>
  </si>
  <si>
    <r>
      <t>D</t>
    </r>
    <r>
      <rPr>
        <sz val="9"/>
        <rFont val="Times New Roman"/>
        <family val="1"/>
      </rPr>
      <t>ay</t>
    </r>
  </si>
  <si>
    <r>
      <t>T</t>
    </r>
    <r>
      <rPr>
        <sz val="9"/>
        <rFont val="Times New Roman"/>
        <family val="1"/>
      </rPr>
      <t>otal</t>
    </r>
  </si>
  <si>
    <r>
      <t>D</t>
    </r>
    <r>
      <rPr>
        <sz val="9"/>
        <rFont val="Times New Roman"/>
        <family val="1"/>
      </rPr>
      <t>eath</t>
    </r>
  </si>
  <si>
    <r>
      <t>M</t>
    </r>
    <r>
      <rPr>
        <sz val="9"/>
        <rFont val="Times New Roman"/>
        <family val="1"/>
      </rPr>
      <t>issing</t>
    </r>
  </si>
  <si>
    <r>
      <t>W</t>
    </r>
    <r>
      <rPr>
        <sz val="9"/>
        <rFont val="Times New Roman"/>
        <family val="1"/>
      </rPr>
      <t>ounded
Heavily</t>
    </r>
  </si>
  <si>
    <r>
      <t>W</t>
    </r>
    <r>
      <rPr>
        <sz val="9"/>
        <rFont val="Times New Roman"/>
        <family val="1"/>
      </rPr>
      <t>ounded
lightly</t>
    </r>
  </si>
  <si>
    <r>
      <t>B</t>
    </r>
    <r>
      <rPr>
        <sz val="9"/>
        <rFont val="Times New Roman"/>
        <family val="1"/>
      </rPr>
      <t>uil-
dings</t>
    </r>
  </si>
  <si>
    <r>
      <t>H</t>
    </r>
    <r>
      <rPr>
        <sz val="9"/>
        <rFont val="Times New Roman"/>
        <family val="1"/>
      </rPr>
      <t>ouse-
holds</t>
    </r>
  </si>
  <si>
    <r>
      <t>(</t>
    </r>
    <r>
      <rPr>
        <sz val="9"/>
        <rFont val="Times New Roman"/>
        <family val="1"/>
      </rPr>
      <t>Persons)</t>
    </r>
  </si>
  <si>
    <r>
      <t>F</t>
    </r>
    <r>
      <rPr>
        <sz val="9"/>
        <rFont val="Times New Roman"/>
        <family val="1"/>
      </rPr>
      <t>iremen</t>
    </r>
  </si>
  <si>
    <r>
      <t xml:space="preserve">Voluntary
</t>
    </r>
    <r>
      <rPr>
        <sz val="9"/>
        <rFont val="Times New Roman"/>
        <family val="1"/>
      </rPr>
      <t>F</t>
    </r>
    <r>
      <rPr>
        <sz val="9"/>
        <rFont val="Times New Roman"/>
        <family val="1"/>
      </rPr>
      <t>iremen</t>
    </r>
  </si>
  <si>
    <t>Police &amp; 
Voluntary
Police</t>
  </si>
  <si>
    <r>
      <t>S</t>
    </r>
    <r>
      <rPr>
        <sz val="9"/>
        <rFont val="Times New Roman"/>
        <family val="1"/>
      </rPr>
      <t>oldiers</t>
    </r>
  </si>
  <si>
    <r>
      <t>O</t>
    </r>
    <r>
      <rPr>
        <sz val="9"/>
        <rFont val="Times New Roman"/>
        <family val="1"/>
      </rPr>
      <t>thers</t>
    </r>
  </si>
  <si>
    <r>
      <t>V</t>
    </r>
    <r>
      <rPr>
        <sz val="9"/>
        <rFont val="Times New Roman"/>
        <family val="1"/>
      </rPr>
      <t>ehicles</t>
    </r>
  </si>
  <si>
    <r>
      <t>B</t>
    </r>
    <r>
      <rPr>
        <sz val="9"/>
        <rFont val="Times New Roman"/>
        <family val="1"/>
      </rPr>
      <t>osts</t>
    </r>
  </si>
  <si>
    <r>
      <t>H</t>
    </r>
    <r>
      <rPr>
        <sz val="9"/>
        <rFont val="Times New Roman"/>
        <family val="1"/>
      </rPr>
      <t>elicopters</t>
    </r>
  </si>
  <si>
    <t>總計</t>
  </si>
  <si>
    <t>Grand Total</t>
  </si>
  <si>
    <r>
      <t xml:space="preserve"> </t>
    </r>
    <r>
      <rPr>
        <sz val="9"/>
        <rFont val="細明體"/>
        <family val="3"/>
      </rPr>
      <t>中華民國九十七年</t>
    </r>
    <r>
      <rPr>
        <sz val="9"/>
        <rFont val="Times New Roman"/>
        <family val="1"/>
      </rPr>
      <t xml:space="preserve">  2008</t>
    </r>
  </si>
  <si>
    <t>水災</t>
  </si>
  <si>
    <t>0602</t>
  </si>
  <si>
    <t>0614</t>
  </si>
  <si>
    <t>0628</t>
  </si>
  <si>
    <t>0629</t>
  </si>
  <si>
    <t>颱風</t>
  </si>
  <si>
    <t>卡玫基</t>
  </si>
  <si>
    <t>0717</t>
  </si>
  <si>
    <t>0718</t>
  </si>
  <si>
    <t>鳳凰</t>
  </si>
  <si>
    <t>如麗</t>
  </si>
  <si>
    <t>辛樂克</t>
  </si>
  <si>
    <t>哈格比</t>
  </si>
  <si>
    <t>薔蜜</t>
  </si>
  <si>
    <r>
      <t>九十七年</t>
    </r>
    <r>
      <rPr>
        <b/>
        <sz val="9"/>
        <rFont val="Times New Roman"/>
        <family val="1"/>
      </rPr>
      <t xml:space="preserve"> </t>
    </r>
  </si>
  <si>
    <r>
      <t>房屋全倒</t>
    </r>
    <r>
      <rPr>
        <sz val="9"/>
        <rFont val="Times New Roman"/>
        <family val="1"/>
      </rPr>
      <t>(</t>
    </r>
    <r>
      <rPr>
        <sz val="9"/>
        <rFont val="新細明體"/>
        <family val="1"/>
      </rPr>
      <t>戶</t>
    </r>
    <r>
      <rPr>
        <sz val="9"/>
        <rFont val="Times New Roman"/>
        <family val="1"/>
      </rPr>
      <t>)</t>
    </r>
  </si>
  <si>
    <r>
      <t>房屋半倒</t>
    </r>
    <r>
      <rPr>
        <sz val="9"/>
        <rFont val="Times New Roman"/>
        <family val="1"/>
      </rPr>
      <t>(</t>
    </r>
    <r>
      <rPr>
        <sz val="9"/>
        <rFont val="新細明體"/>
        <family val="1"/>
      </rPr>
      <t>戶</t>
    </r>
    <r>
      <rPr>
        <sz val="9"/>
        <rFont val="Times New Roman"/>
        <family val="1"/>
      </rPr>
      <t>)</t>
    </r>
  </si>
  <si>
    <t>Entirely Collapsed Houses
(Houses)</t>
  </si>
  <si>
    <t>Half Collapsed Houses
(Houses)</t>
  </si>
  <si>
    <r>
      <t xml:space="preserve"> </t>
    </r>
    <r>
      <rPr>
        <sz val="9"/>
        <rFont val="細明體"/>
        <family val="3"/>
      </rPr>
      <t>中華民國九十八年</t>
    </r>
    <r>
      <rPr>
        <sz val="9"/>
        <rFont val="Times New Roman"/>
        <family val="1"/>
      </rPr>
      <t xml:space="preserve">  2009</t>
    </r>
  </si>
  <si>
    <t>蓮花</t>
  </si>
  <si>
    <t>莫拉克</t>
  </si>
  <si>
    <t>水患</t>
  </si>
  <si>
    <t>0812</t>
  </si>
  <si>
    <t>芭瑪</t>
  </si>
  <si>
    <t>地震</t>
  </si>
  <si>
    <t>1105</t>
  </si>
  <si>
    <t>1219</t>
  </si>
  <si>
    <r>
      <t>九十八年</t>
    </r>
    <r>
      <rPr>
        <b/>
        <sz val="9"/>
        <rFont val="Times New Roman"/>
        <family val="1"/>
      </rPr>
      <t xml:space="preserve"> </t>
    </r>
  </si>
  <si>
    <r>
      <t xml:space="preserve"> </t>
    </r>
    <r>
      <rPr>
        <sz val="9"/>
        <rFont val="細明體"/>
        <family val="3"/>
      </rPr>
      <t>中華民國九十九年</t>
    </r>
    <r>
      <rPr>
        <sz val="9"/>
        <rFont val="Times New Roman"/>
        <family val="1"/>
      </rPr>
      <t xml:space="preserve">  2010</t>
    </r>
  </si>
  <si>
    <t>0304</t>
  </si>
  <si>
    <t>其他</t>
  </si>
  <si>
    <t>山崩</t>
  </si>
  <si>
    <t>0523</t>
  </si>
  <si>
    <t>0621</t>
  </si>
  <si>
    <t>0726</t>
  </si>
  <si>
    <t>0727</t>
  </si>
  <si>
    <t>0730</t>
  </si>
  <si>
    <t>0816</t>
  </si>
  <si>
    <t>南修</t>
  </si>
  <si>
    <t>萊蘿克</t>
  </si>
  <si>
    <t>莫蘭蒂</t>
  </si>
  <si>
    <t>凡那比</t>
  </si>
  <si>
    <t>0924</t>
  </si>
  <si>
    <t>1021</t>
  </si>
  <si>
    <t>梅姬</t>
  </si>
  <si>
    <r>
      <t>九十九年</t>
    </r>
    <r>
      <rPr>
        <b/>
        <sz val="9"/>
        <rFont val="Times New Roman"/>
        <family val="1"/>
      </rPr>
      <t xml:space="preserve"> </t>
    </r>
  </si>
  <si>
    <r>
      <t xml:space="preserve"> </t>
    </r>
    <r>
      <rPr>
        <sz val="9"/>
        <rFont val="細明體"/>
        <family val="3"/>
      </rPr>
      <t>中華民國八十四年</t>
    </r>
    <r>
      <rPr>
        <sz val="9"/>
        <rFont val="Times New Roman"/>
        <family val="1"/>
      </rPr>
      <t xml:space="preserve">  1995</t>
    </r>
  </si>
  <si>
    <t>荻安娜</t>
  </si>
  <si>
    <t>蓋瑞</t>
  </si>
  <si>
    <t>肯特</t>
  </si>
  <si>
    <t>賴恩</t>
  </si>
  <si>
    <t>花蓮縣</t>
  </si>
  <si>
    <t>三峽鎮</t>
  </si>
  <si>
    <t>高雄市</t>
  </si>
  <si>
    <r>
      <t xml:space="preserve"> </t>
    </r>
    <r>
      <rPr>
        <sz val="9"/>
        <rFont val="細明體"/>
        <family val="3"/>
      </rPr>
      <t>中華民國八十三年</t>
    </r>
    <r>
      <rPr>
        <sz val="9"/>
        <rFont val="Times New Roman"/>
        <family val="1"/>
      </rPr>
      <t xml:space="preserve">  1994</t>
    </r>
  </si>
  <si>
    <t>提姆</t>
  </si>
  <si>
    <t>凱特琳</t>
  </si>
  <si>
    <t>道格</t>
  </si>
  <si>
    <t>弗雷特</t>
  </si>
  <si>
    <t>葛拉絲</t>
  </si>
  <si>
    <t>席斯</t>
  </si>
  <si>
    <r>
      <t xml:space="preserve"> </t>
    </r>
    <r>
      <rPr>
        <sz val="9"/>
        <rFont val="細明體"/>
        <family val="3"/>
      </rPr>
      <t>中華民國一</t>
    </r>
    <r>
      <rPr>
        <sz val="9"/>
        <rFont val="新細明體"/>
        <family val="1"/>
      </rPr>
      <t>○○</t>
    </r>
    <r>
      <rPr>
        <sz val="9"/>
        <rFont val="細明體"/>
        <family val="3"/>
      </rPr>
      <t>年</t>
    </r>
    <r>
      <rPr>
        <sz val="9"/>
        <rFont val="Times New Roman"/>
        <family val="1"/>
      </rPr>
      <t xml:space="preserve">  2011</t>
    </r>
  </si>
  <si>
    <r>
      <t>O</t>
    </r>
    <r>
      <rPr>
        <sz val="9"/>
        <rFont val="Times New Roman"/>
        <family val="1"/>
      </rPr>
      <t>ther</t>
    </r>
  </si>
  <si>
    <t>0311海嘯</t>
  </si>
  <si>
    <t>艾利</t>
  </si>
  <si>
    <t>桑達</t>
  </si>
  <si>
    <t>米雷</t>
  </si>
  <si>
    <t>0628豪雨</t>
  </si>
  <si>
    <t>梅花</t>
  </si>
  <si>
    <t>南瑪都</t>
  </si>
  <si>
    <t>1002豪雨</t>
  </si>
  <si>
    <t>1002土石流</t>
  </si>
  <si>
    <t>1009豪雨</t>
  </si>
  <si>
    <t>1115豪雨</t>
  </si>
  <si>
    <t>1117豪雨</t>
  </si>
  <si>
    <r>
      <t>一○○年</t>
    </r>
    <r>
      <rPr>
        <b/>
        <sz val="9"/>
        <rFont val="Times New Roman"/>
        <family val="1"/>
      </rPr>
      <t xml:space="preserve"> </t>
    </r>
  </si>
  <si>
    <r>
      <t xml:space="preserve"> </t>
    </r>
    <r>
      <rPr>
        <sz val="9"/>
        <rFont val="細明體"/>
        <family val="3"/>
      </rPr>
      <t>中華民國一</t>
    </r>
    <r>
      <rPr>
        <sz val="9"/>
        <rFont val="新細明體"/>
        <family val="1"/>
      </rPr>
      <t>○一</t>
    </r>
    <r>
      <rPr>
        <sz val="9"/>
        <rFont val="細明體"/>
        <family val="3"/>
      </rPr>
      <t>年</t>
    </r>
    <r>
      <rPr>
        <sz val="9"/>
        <rFont val="Times New Roman"/>
        <family val="1"/>
      </rPr>
      <t xml:space="preserve">  2012</t>
    </r>
  </si>
  <si>
    <t>名稱</t>
  </si>
  <si>
    <r>
      <t xml:space="preserve">發生日期
</t>
    </r>
    <r>
      <rPr>
        <sz val="9"/>
        <rFont val="Times New Roman"/>
        <family val="1"/>
      </rPr>
      <t>Date of Happening</t>
    </r>
  </si>
  <si>
    <r>
      <t>人員傷亡</t>
    </r>
    <r>
      <rPr>
        <sz val="9"/>
        <rFont val="Times New Roman"/>
        <family val="1"/>
      </rPr>
      <t xml:space="preserve">  (</t>
    </r>
    <r>
      <rPr>
        <sz val="9"/>
        <rFont val="細明體"/>
        <family val="3"/>
      </rPr>
      <t>人</t>
    </r>
    <r>
      <rPr>
        <sz val="9"/>
        <rFont val="Times New Roman"/>
        <family val="1"/>
      </rPr>
      <t>)
Casualties (Persons)</t>
    </r>
  </si>
  <si>
    <t>房屋損失
Losing of House</t>
  </si>
  <si>
    <r>
      <t>搶救災民人數</t>
    </r>
    <r>
      <rPr>
        <sz val="9"/>
        <rFont val="Times New Roman"/>
        <family val="1"/>
      </rPr>
      <t>(</t>
    </r>
    <r>
      <rPr>
        <sz val="9"/>
        <rFont val="細明體"/>
        <family val="3"/>
      </rPr>
      <t>人</t>
    </r>
    <r>
      <rPr>
        <sz val="9"/>
        <rFont val="Times New Roman"/>
        <family val="1"/>
      </rPr>
      <t>)</t>
    </r>
  </si>
  <si>
    <r>
      <t>出動救災人員</t>
    </r>
    <r>
      <rPr>
        <sz val="9"/>
        <rFont val="Times New Roman"/>
        <family val="1"/>
      </rPr>
      <t>(</t>
    </r>
    <r>
      <rPr>
        <sz val="9"/>
        <rFont val="細明體"/>
        <family val="3"/>
      </rPr>
      <t>人次</t>
    </r>
    <r>
      <rPr>
        <sz val="9"/>
        <rFont val="Times New Roman"/>
        <family val="1"/>
      </rPr>
      <t xml:space="preserve">)
</t>
    </r>
    <r>
      <rPr>
        <sz val="9"/>
        <rFont val="Times New Roman"/>
        <family val="1"/>
      </rPr>
      <t>Disaster Rescuers (Times of Persons)</t>
    </r>
  </si>
  <si>
    <t xml:space="preserve">出動救災裝備
Disaster Equipment 
</t>
  </si>
  <si>
    <t>全倒
All Destroyed</t>
  </si>
  <si>
    <t>半倒
Half Destroyed</t>
  </si>
  <si>
    <t>計</t>
  </si>
  <si>
    <t>消防人員</t>
  </si>
  <si>
    <t>義消人員</t>
  </si>
  <si>
    <t>警察及義警</t>
  </si>
  <si>
    <t>駐軍</t>
  </si>
  <si>
    <t>其他</t>
  </si>
  <si>
    <r>
      <t>車輛</t>
    </r>
    <r>
      <rPr>
        <sz val="9"/>
        <rFont val="Times New Roman"/>
        <family val="1"/>
      </rPr>
      <t>(</t>
    </r>
    <r>
      <rPr>
        <sz val="9"/>
        <rFont val="細明體"/>
        <family val="3"/>
      </rPr>
      <t>輛</t>
    </r>
    <r>
      <rPr>
        <sz val="9"/>
        <rFont val="Times New Roman"/>
        <family val="1"/>
      </rPr>
      <t>)</t>
    </r>
  </si>
  <si>
    <r>
      <t>船艇</t>
    </r>
    <r>
      <rPr>
        <sz val="9"/>
        <rFont val="Times New Roman"/>
        <family val="1"/>
      </rPr>
      <t>(</t>
    </r>
    <r>
      <rPr>
        <sz val="9"/>
        <rFont val="細明體"/>
        <family val="3"/>
      </rPr>
      <t>艘</t>
    </r>
    <r>
      <rPr>
        <sz val="9"/>
        <rFont val="Times New Roman"/>
        <family val="1"/>
      </rPr>
      <t>)</t>
    </r>
  </si>
  <si>
    <r>
      <t>直昇機</t>
    </r>
    <r>
      <rPr>
        <sz val="9"/>
        <rFont val="Times New Roman"/>
        <family val="1"/>
      </rPr>
      <t>(</t>
    </r>
    <r>
      <rPr>
        <sz val="9"/>
        <rFont val="細明體"/>
        <family val="3"/>
      </rPr>
      <t>架</t>
    </r>
    <r>
      <rPr>
        <sz val="9"/>
        <rFont val="Times New Roman"/>
        <family val="1"/>
      </rPr>
      <t>)</t>
    </r>
  </si>
  <si>
    <t>月</t>
  </si>
  <si>
    <t>日</t>
  </si>
  <si>
    <t>死亡人數</t>
  </si>
  <si>
    <t>失蹤人數</t>
  </si>
  <si>
    <t>重傷人數</t>
  </si>
  <si>
    <t>輕傷人數</t>
  </si>
  <si>
    <t>棟</t>
  </si>
  <si>
    <t>戶</t>
  </si>
  <si>
    <t>Rescued
Victims</t>
  </si>
  <si>
    <t>0502豪雨</t>
  </si>
  <si>
    <t>0512豪雨</t>
  </si>
  <si>
    <t>0520豪雨</t>
  </si>
  <si>
    <t>0610豪雨</t>
  </si>
  <si>
    <t>Other</t>
  </si>
  <si>
    <t>0611土石流</t>
  </si>
  <si>
    <t>0611豪雨</t>
  </si>
  <si>
    <t>0612豪雨</t>
  </si>
  <si>
    <t>0615豪雨</t>
  </si>
  <si>
    <t>0616豪雨</t>
  </si>
  <si>
    <t>泰利</t>
  </si>
  <si>
    <t>0626豪雨</t>
  </si>
  <si>
    <t>杜蘇芮</t>
  </si>
  <si>
    <t>蘇拉</t>
  </si>
  <si>
    <t>海葵</t>
  </si>
  <si>
    <t>0812豪雨</t>
  </si>
  <si>
    <t>天秤</t>
  </si>
  <si>
    <t>0914豪雨</t>
  </si>
  <si>
    <t>杰拉華</t>
  </si>
  <si>
    <r>
      <t>一○一年</t>
    </r>
    <r>
      <rPr>
        <b/>
        <sz val="9"/>
        <rFont val="Times New Roman"/>
        <family val="1"/>
      </rPr>
      <t xml:space="preserve"> </t>
    </r>
  </si>
  <si>
    <r>
      <t xml:space="preserve"> </t>
    </r>
    <r>
      <rPr>
        <sz val="9"/>
        <rFont val="細明體"/>
        <family val="3"/>
      </rPr>
      <t>中華民國一</t>
    </r>
    <r>
      <rPr>
        <sz val="9"/>
        <rFont val="新細明體"/>
        <family val="1"/>
      </rPr>
      <t>○二</t>
    </r>
    <r>
      <rPr>
        <sz val="9"/>
        <rFont val="細明體"/>
        <family val="3"/>
      </rPr>
      <t>年</t>
    </r>
    <r>
      <rPr>
        <sz val="9"/>
        <rFont val="Times New Roman"/>
        <family val="1"/>
      </rPr>
      <t xml:space="preserve">  2013</t>
    </r>
  </si>
  <si>
    <t>種類</t>
  </si>
  <si>
    <t>名稱</t>
  </si>
  <si>
    <r>
      <t xml:space="preserve">發生日期
</t>
    </r>
    <r>
      <rPr>
        <sz val="9"/>
        <rFont val="Times New Roman"/>
        <family val="1"/>
      </rPr>
      <t>Date of Happening</t>
    </r>
  </si>
  <si>
    <r>
      <t>人員傷亡</t>
    </r>
    <r>
      <rPr>
        <sz val="9"/>
        <rFont val="Times New Roman"/>
        <family val="1"/>
      </rPr>
      <t xml:space="preserve">  (</t>
    </r>
    <r>
      <rPr>
        <sz val="9"/>
        <rFont val="細明體"/>
        <family val="3"/>
      </rPr>
      <t>人</t>
    </r>
    <r>
      <rPr>
        <sz val="9"/>
        <rFont val="Times New Roman"/>
        <family val="1"/>
      </rPr>
      <t>)
Casualties (Persons)</t>
    </r>
  </si>
  <si>
    <t>房屋損失
Losing of House</t>
  </si>
  <si>
    <r>
      <t>搶救災民人數</t>
    </r>
    <r>
      <rPr>
        <sz val="9"/>
        <rFont val="Times New Roman"/>
        <family val="1"/>
      </rPr>
      <t>(</t>
    </r>
    <r>
      <rPr>
        <sz val="9"/>
        <rFont val="細明體"/>
        <family val="3"/>
      </rPr>
      <t>人</t>
    </r>
    <r>
      <rPr>
        <sz val="9"/>
        <rFont val="Times New Roman"/>
        <family val="1"/>
      </rPr>
      <t>)</t>
    </r>
  </si>
  <si>
    <r>
      <t>出動救災人員</t>
    </r>
    <r>
      <rPr>
        <sz val="9"/>
        <rFont val="Times New Roman"/>
        <family val="1"/>
      </rPr>
      <t>(</t>
    </r>
    <r>
      <rPr>
        <sz val="9"/>
        <rFont val="細明體"/>
        <family val="3"/>
      </rPr>
      <t>人次</t>
    </r>
    <r>
      <rPr>
        <sz val="9"/>
        <rFont val="Times New Roman"/>
        <family val="1"/>
      </rPr>
      <t>)
Disaster Rescuers (Times of Persons)</t>
    </r>
  </si>
  <si>
    <t xml:space="preserve">出動救災裝備
Disaster Equipment 
</t>
  </si>
  <si>
    <t>全倒
All Destroyed</t>
  </si>
  <si>
    <t>半倒
Half Destroyed</t>
  </si>
  <si>
    <t>計</t>
  </si>
  <si>
    <t>消防人員</t>
  </si>
  <si>
    <t>義消人員</t>
  </si>
  <si>
    <t>警察及義警</t>
  </si>
  <si>
    <t>駐軍</t>
  </si>
  <si>
    <t>其他</t>
  </si>
  <si>
    <r>
      <t>車輛</t>
    </r>
    <r>
      <rPr>
        <sz val="9"/>
        <rFont val="Times New Roman"/>
        <family val="1"/>
      </rPr>
      <t>(</t>
    </r>
    <r>
      <rPr>
        <sz val="9"/>
        <rFont val="細明體"/>
        <family val="3"/>
      </rPr>
      <t>輛</t>
    </r>
    <r>
      <rPr>
        <sz val="9"/>
        <rFont val="Times New Roman"/>
        <family val="1"/>
      </rPr>
      <t>)</t>
    </r>
  </si>
  <si>
    <r>
      <t>船艇</t>
    </r>
    <r>
      <rPr>
        <sz val="9"/>
        <rFont val="Times New Roman"/>
        <family val="1"/>
      </rPr>
      <t>(</t>
    </r>
    <r>
      <rPr>
        <sz val="9"/>
        <rFont val="細明體"/>
        <family val="3"/>
      </rPr>
      <t>艘</t>
    </r>
    <r>
      <rPr>
        <sz val="9"/>
        <rFont val="Times New Roman"/>
        <family val="1"/>
      </rPr>
      <t>)</t>
    </r>
  </si>
  <si>
    <r>
      <t>直昇機</t>
    </r>
    <r>
      <rPr>
        <sz val="9"/>
        <rFont val="Times New Roman"/>
        <family val="1"/>
      </rPr>
      <t>(</t>
    </r>
    <r>
      <rPr>
        <sz val="9"/>
        <rFont val="細明體"/>
        <family val="3"/>
      </rPr>
      <t>架</t>
    </r>
    <r>
      <rPr>
        <sz val="9"/>
        <rFont val="Times New Roman"/>
        <family val="1"/>
      </rPr>
      <t>)</t>
    </r>
  </si>
  <si>
    <t>月</t>
  </si>
  <si>
    <t>日</t>
  </si>
  <si>
    <t>死亡人數</t>
  </si>
  <si>
    <t>失蹤人數</t>
  </si>
  <si>
    <t>重傷人數</t>
  </si>
  <si>
    <t>輕傷人數</t>
  </si>
  <si>
    <t>棟</t>
  </si>
  <si>
    <t>戶</t>
  </si>
  <si>
    <t>Rescued
Victims</t>
  </si>
  <si>
    <t>Type</t>
  </si>
  <si>
    <t>Name</t>
  </si>
  <si>
    <r>
      <t>M</t>
    </r>
    <r>
      <rPr>
        <sz val="9"/>
        <rFont val="Times New Roman"/>
        <family val="1"/>
      </rPr>
      <t>onth</t>
    </r>
  </si>
  <si>
    <r>
      <t>D</t>
    </r>
    <r>
      <rPr>
        <sz val="9"/>
        <rFont val="Times New Roman"/>
        <family val="1"/>
      </rPr>
      <t>ay</t>
    </r>
  </si>
  <si>
    <r>
      <t>T</t>
    </r>
    <r>
      <rPr>
        <sz val="9"/>
        <rFont val="Times New Roman"/>
        <family val="1"/>
      </rPr>
      <t>otal</t>
    </r>
  </si>
  <si>
    <r>
      <t>D</t>
    </r>
    <r>
      <rPr>
        <sz val="9"/>
        <rFont val="Times New Roman"/>
        <family val="1"/>
      </rPr>
      <t>eath</t>
    </r>
  </si>
  <si>
    <r>
      <t>M</t>
    </r>
    <r>
      <rPr>
        <sz val="9"/>
        <rFont val="Times New Roman"/>
        <family val="1"/>
      </rPr>
      <t>issing</t>
    </r>
  </si>
  <si>
    <r>
      <t>W</t>
    </r>
    <r>
      <rPr>
        <sz val="9"/>
        <rFont val="Times New Roman"/>
        <family val="1"/>
      </rPr>
      <t>ounded
Heavily</t>
    </r>
  </si>
  <si>
    <r>
      <t>W</t>
    </r>
    <r>
      <rPr>
        <sz val="9"/>
        <rFont val="Times New Roman"/>
        <family val="1"/>
      </rPr>
      <t>ounded
lightly</t>
    </r>
  </si>
  <si>
    <r>
      <t>B</t>
    </r>
    <r>
      <rPr>
        <sz val="9"/>
        <rFont val="Times New Roman"/>
        <family val="1"/>
      </rPr>
      <t>uil-
dings</t>
    </r>
  </si>
  <si>
    <r>
      <t>H</t>
    </r>
    <r>
      <rPr>
        <sz val="9"/>
        <rFont val="Times New Roman"/>
        <family val="1"/>
      </rPr>
      <t>ouse-
holds</t>
    </r>
  </si>
  <si>
    <r>
      <t>(</t>
    </r>
    <r>
      <rPr>
        <sz val="9"/>
        <rFont val="Times New Roman"/>
        <family val="1"/>
      </rPr>
      <t>Persons)</t>
    </r>
  </si>
  <si>
    <r>
      <t>F</t>
    </r>
    <r>
      <rPr>
        <sz val="9"/>
        <rFont val="Times New Roman"/>
        <family val="1"/>
      </rPr>
      <t>iremen</t>
    </r>
  </si>
  <si>
    <r>
      <t xml:space="preserve">Voluntary
</t>
    </r>
    <r>
      <rPr>
        <sz val="9"/>
        <rFont val="Times New Roman"/>
        <family val="1"/>
      </rPr>
      <t>F</t>
    </r>
    <r>
      <rPr>
        <sz val="9"/>
        <rFont val="Times New Roman"/>
        <family val="1"/>
      </rPr>
      <t>iremen</t>
    </r>
  </si>
  <si>
    <t>Police &amp; 
Voluntary
Police</t>
  </si>
  <si>
    <r>
      <t>S</t>
    </r>
    <r>
      <rPr>
        <sz val="9"/>
        <rFont val="Times New Roman"/>
        <family val="1"/>
      </rPr>
      <t>oldiers</t>
    </r>
  </si>
  <si>
    <r>
      <t>O</t>
    </r>
    <r>
      <rPr>
        <sz val="9"/>
        <rFont val="Times New Roman"/>
        <family val="1"/>
      </rPr>
      <t>thers</t>
    </r>
  </si>
  <si>
    <r>
      <t>V</t>
    </r>
    <r>
      <rPr>
        <sz val="9"/>
        <rFont val="Times New Roman"/>
        <family val="1"/>
      </rPr>
      <t>ehicles</t>
    </r>
  </si>
  <si>
    <r>
      <t>B</t>
    </r>
    <r>
      <rPr>
        <sz val="9"/>
        <rFont val="Times New Roman"/>
        <family val="1"/>
      </rPr>
      <t>osts</t>
    </r>
  </si>
  <si>
    <r>
      <t>H</t>
    </r>
    <r>
      <rPr>
        <sz val="9"/>
        <rFont val="Times New Roman"/>
        <family val="1"/>
      </rPr>
      <t>elicopters</t>
    </r>
  </si>
  <si>
    <t>總計</t>
  </si>
  <si>
    <t>Grand Total</t>
  </si>
  <si>
    <t>地震</t>
  </si>
  <si>
    <r>
      <t>E</t>
    </r>
    <r>
      <rPr>
        <sz val="9"/>
        <rFont val="Times New Roman"/>
        <family val="1"/>
      </rPr>
      <t>arthquake</t>
    </r>
  </si>
  <si>
    <t>0327地震</t>
  </si>
  <si>
    <t>水患</t>
  </si>
  <si>
    <r>
      <t>F</t>
    </r>
    <r>
      <rPr>
        <sz val="9"/>
        <rFont val="Times New Roman"/>
        <family val="1"/>
      </rPr>
      <t>lood</t>
    </r>
  </si>
  <si>
    <t>0519豪雨</t>
  </si>
  <si>
    <t>0602地震</t>
  </si>
  <si>
    <t>颱風</t>
  </si>
  <si>
    <t>Typhoon</t>
  </si>
  <si>
    <t>蘇力</t>
  </si>
  <si>
    <t>西馬隆</t>
  </si>
  <si>
    <t>潭美</t>
  </si>
  <si>
    <t>康芮</t>
  </si>
  <si>
    <t>天兔</t>
  </si>
  <si>
    <t>菲特</t>
  </si>
  <si>
    <r>
      <t>一○二年</t>
    </r>
    <r>
      <rPr>
        <b/>
        <sz val="9"/>
        <rFont val="Times New Roman"/>
        <family val="1"/>
      </rPr>
      <t xml:space="preserve"> </t>
    </r>
  </si>
  <si>
    <t>說　　明：1.本表85年以前數字不含福建省。
                    2.88年受傷人數僅包含重傷。
                    3.本表統計範圍除天然災害狀況已達災害應變中心成立時或有人員傷亡時，100年起增列「或僅設緊急應變小組時」。</t>
  </si>
  <si>
    <t>Note : 1.The figures excluded the data of Fuchien Province before 1996.
          2.The data of the injured only included seriously injured in 1999.
          3.The figures include the natural disasters setting up emergency operation centers or having casualties, and adding "set up emergency
            operation team" since 2011.</t>
  </si>
  <si>
    <r>
      <t xml:space="preserve"> </t>
    </r>
    <r>
      <rPr>
        <sz val="9"/>
        <rFont val="細明體"/>
        <family val="3"/>
      </rPr>
      <t>中華民國一</t>
    </r>
    <r>
      <rPr>
        <sz val="9"/>
        <rFont val="新細明體"/>
        <family val="1"/>
      </rPr>
      <t>○三</t>
    </r>
    <r>
      <rPr>
        <sz val="9"/>
        <rFont val="細明體"/>
        <family val="3"/>
      </rPr>
      <t>年</t>
    </r>
    <r>
      <rPr>
        <sz val="9"/>
        <rFont val="Times New Roman"/>
        <family val="1"/>
      </rPr>
      <t xml:space="preserve">  201</t>
    </r>
    <r>
      <rPr>
        <sz val="9"/>
        <rFont val="Times New Roman"/>
        <family val="1"/>
      </rPr>
      <t>4</t>
    </r>
  </si>
  <si>
    <t>哈吉貝</t>
  </si>
  <si>
    <t>麥德姆</t>
  </si>
  <si>
    <r>
      <t>一○三年</t>
    </r>
    <r>
      <rPr>
        <b/>
        <sz val="9"/>
        <rFont val="Times New Roman"/>
        <family val="1"/>
      </rPr>
      <t xml:space="preserve"> </t>
    </r>
  </si>
  <si>
    <r>
      <t>一○四年</t>
    </r>
    <r>
      <rPr>
        <b/>
        <sz val="9"/>
        <rFont val="Times New Roman"/>
        <family val="1"/>
      </rPr>
      <t xml:space="preserve"> </t>
    </r>
  </si>
  <si>
    <r>
      <t xml:space="preserve"> </t>
    </r>
    <r>
      <rPr>
        <sz val="9"/>
        <rFont val="細明體"/>
        <family val="3"/>
      </rPr>
      <t>中華民國一</t>
    </r>
    <r>
      <rPr>
        <sz val="9"/>
        <rFont val="新細明體"/>
        <family val="1"/>
      </rPr>
      <t>○四</t>
    </r>
    <r>
      <rPr>
        <sz val="9"/>
        <rFont val="細明體"/>
        <family val="3"/>
      </rPr>
      <t>年</t>
    </r>
    <r>
      <rPr>
        <sz val="9"/>
        <rFont val="Times New Roman"/>
        <family val="1"/>
      </rPr>
      <t xml:space="preserve">  201</t>
    </r>
    <r>
      <rPr>
        <sz val="9"/>
        <rFont val="Times New Roman"/>
        <family val="1"/>
      </rPr>
      <t>5</t>
    </r>
  </si>
  <si>
    <t>紅霞</t>
  </si>
  <si>
    <t>蓮花</t>
  </si>
  <si>
    <t>昌鴻</t>
  </si>
  <si>
    <t>天鵝</t>
  </si>
  <si>
    <t>蘇迪勒</t>
  </si>
  <si>
    <t>水患</t>
  </si>
  <si>
    <t>0614水災</t>
  </si>
  <si>
    <t>0718水災</t>
  </si>
  <si>
    <t>0723水災</t>
  </si>
  <si>
    <t>Flood</t>
  </si>
  <si>
    <t>0818水災</t>
  </si>
  <si>
    <r>
      <t>F</t>
    </r>
    <r>
      <rPr>
        <sz val="9"/>
        <rFont val="Times New Roman"/>
        <family val="1"/>
      </rPr>
      <t>lood</t>
    </r>
  </si>
  <si>
    <r>
      <t>一○五年</t>
    </r>
    <r>
      <rPr>
        <b/>
        <sz val="9"/>
        <rFont val="Times New Roman"/>
        <family val="1"/>
      </rPr>
      <t xml:space="preserve"> </t>
    </r>
  </si>
  <si>
    <r>
      <t xml:space="preserve"> </t>
    </r>
    <r>
      <rPr>
        <sz val="9"/>
        <rFont val="細明體"/>
        <family val="3"/>
      </rPr>
      <t>中華民國一</t>
    </r>
    <r>
      <rPr>
        <sz val="9"/>
        <rFont val="新細明體"/>
        <family val="1"/>
      </rPr>
      <t>○五</t>
    </r>
    <r>
      <rPr>
        <sz val="9"/>
        <rFont val="細明體"/>
        <family val="3"/>
      </rPr>
      <t>年</t>
    </r>
    <r>
      <rPr>
        <sz val="9"/>
        <rFont val="Times New Roman"/>
        <family val="1"/>
      </rPr>
      <t xml:space="preserve">  201</t>
    </r>
    <r>
      <rPr>
        <sz val="9"/>
        <rFont val="Times New Roman"/>
        <family val="1"/>
      </rPr>
      <t>6</t>
    </r>
  </si>
  <si>
    <t>0206震災</t>
  </si>
  <si>
    <t>尼伯特</t>
  </si>
  <si>
    <t>莫蘭蒂</t>
  </si>
  <si>
    <t>馬勒卡</t>
  </si>
  <si>
    <t>民間救難團體</t>
  </si>
  <si>
    <t>義勇搜救隊</t>
  </si>
  <si>
    <t>警察</t>
  </si>
  <si>
    <t>義警</t>
  </si>
  <si>
    <t>民防</t>
  </si>
  <si>
    <t>國軍</t>
  </si>
  <si>
    <t>Voluntary
Police</t>
  </si>
  <si>
    <t>Police</t>
  </si>
  <si>
    <r>
      <t>直升機</t>
    </r>
    <r>
      <rPr>
        <sz val="9"/>
        <rFont val="Times New Roman"/>
        <family val="1"/>
      </rPr>
      <t>(</t>
    </r>
    <r>
      <rPr>
        <sz val="9"/>
        <rFont val="細明體"/>
        <family val="3"/>
      </rPr>
      <t>架</t>
    </r>
    <r>
      <rPr>
        <sz val="9"/>
        <rFont val="Times New Roman"/>
        <family val="1"/>
      </rPr>
      <t>)</t>
    </r>
  </si>
  <si>
    <t>Civilian Rescue Team</t>
  </si>
  <si>
    <t>Voluntary
Rescue Team</t>
  </si>
  <si>
    <t>Civil Defense</t>
  </si>
  <si>
    <t>0611豪雨</t>
  </si>
  <si>
    <t>0617水災</t>
  </si>
  <si>
    <t>1007水災</t>
  </si>
  <si>
    <t>Earthquake</t>
  </si>
  <si>
    <r>
      <t xml:space="preserve"> </t>
    </r>
    <r>
      <rPr>
        <sz val="9"/>
        <rFont val="細明體"/>
        <family val="3"/>
      </rPr>
      <t>中華民國一</t>
    </r>
    <r>
      <rPr>
        <sz val="9"/>
        <rFont val="新細明體"/>
        <family val="1"/>
      </rPr>
      <t>○六</t>
    </r>
    <r>
      <rPr>
        <sz val="9"/>
        <rFont val="細明體"/>
        <family val="3"/>
      </rPr>
      <t>年</t>
    </r>
    <r>
      <rPr>
        <sz val="9"/>
        <rFont val="Times New Roman"/>
        <family val="1"/>
      </rPr>
      <t xml:space="preserve">  201</t>
    </r>
    <r>
      <rPr>
        <sz val="9"/>
        <rFont val="Times New Roman"/>
        <family val="1"/>
      </rPr>
      <t>7</t>
    </r>
  </si>
  <si>
    <t>天鴿</t>
  </si>
  <si>
    <t>一○六年</t>
  </si>
  <si>
    <t>0613豪雨</t>
  </si>
  <si>
    <t>0601豪雨</t>
  </si>
  <si>
    <t>0211地震</t>
  </si>
  <si>
    <t>尼莎暨海棠</t>
  </si>
  <si>
    <t>Typhoon</t>
  </si>
  <si>
    <t>泰利</t>
  </si>
  <si>
    <t>1011豪雨</t>
  </si>
  <si>
    <t>谷超</t>
  </si>
  <si>
    <r>
      <t xml:space="preserve">08-08 </t>
    </r>
    <r>
      <rPr>
        <sz val="12"/>
        <rFont val="標楷體"/>
        <family val="4"/>
      </rPr>
      <t>天然災害損失</t>
    </r>
    <r>
      <rPr>
        <sz val="12"/>
        <rFont val="Times New Roman"/>
        <family val="1"/>
      </rPr>
      <t xml:space="preserve">  Loses Caused by Natural Disasters</t>
    </r>
  </si>
  <si>
    <t>颱風</t>
  </si>
  <si>
    <t>Typhoon</t>
  </si>
  <si>
    <t>水患</t>
  </si>
  <si>
    <t>Flood</t>
  </si>
  <si>
    <t>地震</t>
  </si>
  <si>
    <t>Eartquake</t>
  </si>
  <si>
    <t>其他</t>
  </si>
  <si>
    <t>Others</t>
  </si>
  <si>
    <t>一○七年</t>
  </si>
  <si>
    <r>
      <t xml:space="preserve"> </t>
    </r>
    <r>
      <rPr>
        <sz val="9"/>
        <rFont val="細明體"/>
        <family val="3"/>
      </rPr>
      <t>中華民國一</t>
    </r>
    <r>
      <rPr>
        <sz val="9"/>
        <rFont val="新細明體"/>
        <family val="1"/>
      </rPr>
      <t>○七</t>
    </r>
    <r>
      <rPr>
        <sz val="9"/>
        <rFont val="細明體"/>
        <family val="3"/>
      </rPr>
      <t>年</t>
    </r>
    <r>
      <rPr>
        <sz val="9"/>
        <rFont val="Times New Roman"/>
        <family val="1"/>
      </rPr>
      <t xml:space="preserve">  201</t>
    </r>
    <r>
      <rPr>
        <sz val="9"/>
        <rFont val="Times New Roman"/>
        <family val="1"/>
      </rPr>
      <t>8</t>
    </r>
  </si>
  <si>
    <t>0509豪雨</t>
  </si>
  <si>
    <t>0619豪雨</t>
  </si>
  <si>
    <t>0702豪雨</t>
  </si>
  <si>
    <t>瑪麗亞</t>
  </si>
  <si>
    <t>0909豪雨</t>
  </si>
  <si>
    <t>山竹</t>
  </si>
  <si>
    <t xml:space="preserve"> - </t>
  </si>
  <si>
    <t>0823水災</t>
  </si>
  <si>
    <r>
      <t xml:space="preserve"> </t>
    </r>
    <r>
      <rPr>
        <sz val="9"/>
        <rFont val="細明體"/>
        <family val="3"/>
      </rPr>
      <t>中華民國一</t>
    </r>
    <r>
      <rPr>
        <sz val="9"/>
        <rFont val="Segoe UI Symbol"/>
        <family val="2"/>
      </rPr>
      <t>○</t>
    </r>
    <r>
      <rPr>
        <sz val="9"/>
        <rFont val="新細明體"/>
        <family val="1"/>
      </rPr>
      <t>八</t>
    </r>
    <r>
      <rPr>
        <sz val="9"/>
        <rFont val="細明體"/>
        <family val="3"/>
      </rPr>
      <t>年</t>
    </r>
    <r>
      <rPr>
        <sz val="9"/>
        <rFont val="Times New Roman"/>
        <family val="1"/>
      </rPr>
      <t xml:space="preserve">  2019</t>
    </r>
  </si>
  <si>
    <t>地　震</t>
  </si>
  <si>
    <t>Earthquake</t>
  </si>
  <si>
    <t>0418花蓮震災</t>
  </si>
  <si>
    <t>水　患</t>
  </si>
  <si>
    <t>Flood</t>
  </si>
  <si>
    <t>0520豪雨</t>
  </si>
  <si>
    <t>0611豪雨</t>
  </si>
  <si>
    <t>颱　風</t>
  </si>
  <si>
    <t>丹娜絲颱風</t>
  </si>
  <si>
    <t>0718豪雨</t>
  </si>
  <si>
    <t>利奇馬颱風</t>
  </si>
  <si>
    <t>0808豪雨</t>
  </si>
  <si>
    <t>0808宜蘭震災</t>
  </si>
  <si>
    <t>白鹿颱風</t>
  </si>
  <si>
    <t>米塔颱風</t>
  </si>
  <si>
    <t>一○八年</t>
  </si>
  <si>
    <t>風　災</t>
  </si>
  <si>
    <t>黃蜂颱風</t>
  </si>
  <si>
    <t>0522水災</t>
  </si>
  <si>
    <t>哈格比颱風</t>
  </si>
  <si>
    <t>米克拉颱風</t>
  </si>
  <si>
    <t>巴威颱風</t>
  </si>
  <si>
    <t>閃電颱風</t>
  </si>
  <si>
    <r>
      <t xml:space="preserve"> </t>
    </r>
    <r>
      <rPr>
        <sz val="9"/>
        <rFont val="細明體"/>
        <family val="3"/>
      </rPr>
      <t>中華民國一</t>
    </r>
    <r>
      <rPr>
        <sz val="9"/>
        <rFont val="Segoe UI Symbol"/>
        <family val="2"/>
      </rPr>
      <t>○</t>
    </r>
    <r>
      <rPr>
        <sz val="9"/>
        <rFont val="新細明體"/>
        <family val="1"/>
      </rPr>
      <t>九</t>
    </r>
    <r>
      <rPr>
        <sz val="9"/>
        <rFont val="細明體"/>
        <family val="3"/>
      </rPr>
      <t>年</t>
    </r>
    <r>
      <rPr>
        <sz val="9"/>
        <rFont val="Times New Roman"/>
        <family val="1"/>
      </rPr>
      <t xml:space="preserve">  2020</t>
    </r>
  </si>
  <si>
    <t>一○九年</t>
  </si>
  <si>
    <r>
      <t xml:space="preserve"> </t>
    </r>
    <r>
      <rPr>
        <sz val="9"/>
        <rFont val="細明體"/>
        <family val="3"/>
      </rPr>
      <t>中華民國一</t>
    </r>
    <r>
      <rPr>
        <sz val="9"/>
        <rFont val="新細明體"/>
        <family val="1"/>
      </rPr>
      <t>一</t>
    </r>
    <r>
      <rPr>
        <sz val="9"/>
        <rFont val="Segoe UI Symbol"/>
        <family val="2"/>
      </rPr>
      <t>○</t>
    </r>
    <r>
      <rPr>
        <sz val="9"/>
        <rFont val="細明體"/>
        <family val="3"/>
      </rPr>
      <t>年</t>
    </r>
    <r>
      <rPr>
        <sz val="9"/>
        <rFont val="Times New Roman"/>
        <family val="1"/>
      </rPr>
      <t xml:space="preserve">  2021</t>
    </r>
  </si>
  <si>
    <t>一一○年</t>
  </si>
  <si>
    <t>彩雲颱風</t>
  </si>
  <si>
    <t>0604水災</t>
  </si>
  <si>
    <t>烟花颱風</t>
  </si>
  <si>
    <t>0730水災</t>
  </si>
  <si>
    <t>盧碧颱風</t>
  </si>
  <si>
    <t>0806水災</t>
  </si>
  <si>
    <t>璨樹颱風</t>
  </si>
  <si>
    <t>圓規颱風</t>
  </si>
  <si>
    <t>其　他</t>
  </si>
  <si>
    <t>Others</t>
  </si>
  <si>
    <t>1011土石流</t>
  </si>
  <si>
    <t xml:space="preserve">     －</t>
  </si>
  <si>
    <r>
      <t xml:space="preserve"> </t>
    </r>
    <r>
      <rPr>
        <sz val="9"/>
        <rFont val="細明體"/>
        <family val="3"/>
      </rPr>
      <t>中華民國一</t>
    </r>
    <r>
      <rPr>
        <sz val="9"/>
        <rFont val="新細明體"/>
        <family val="1"/>
      </rPr>
      <t>一一</t>
    </r>
    <r>
      <rPr>
        <sz val="9"/>
        <rFont val="細明體"/>
        <family val="3"/>
      </rPr>
      <t>年</t>
    </r>
    <r>
      <rPr>
        <sz val="9"/>
        <rFont val="Times New Roman"/>
        <family val="1"/>
      </rPr>
      <t xml:space="preserve">  2022</t>
    </r>
  </si>
  <si>
    <t>軒嵐諾颱風</t>
  </si>
  <si>
    <t>梅花颱風</t>
  </si>
  <si>
    <t>池上地震</t>
  </si>
  <si>
    <t>尼莎颱風</t>
  </si>
  <si>
    <t>一一一年</t>
  </si>
  <si>
    <r>
      <t xml:space="preserve"> </t>
    </r>
    <r>
      <rPr>
        <sz val="9"/>
        <rFont val="新細明體"/>
        <family val="1"/>
      </rPr>
      <t>中華民國五十年至一一一年</t>
    </r>
    <r>
      <rPr>
        <sz val="9"/>
        <rFont val="Times New Roman"/>
        <family val="1"/>
      </rPr>
      <t xml:space="preserve">  1961-2022</t>
    </r>
  </si>
  <si>
    <t>更新日期：2023/3/31</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</si>
</sst>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
    <numFmt numFmtId="180" formatCode="#,##0.0000"/>
    <numFmt numFmtId="181" formatCode="#,##0.0"/>
    <numFmt numFmtId="182" formatCode="#,##0.00_ "/>
    <numFmt numFmtId="183" formatCode="#,##0.000;\-#,##0.000;&quot;－&quot;"/>
    <numFmt numFmtId="184" formatCode="#,##0.0000;\-#,##0.0000;&quot;－&quot;"/>
    <numFmt numFmtId="185" formatCode="0.0000_);[Red]\(0.0000\)"/>
    <numFmt numFmtId="186" formatCode="_-* #,##0;\-* #,##0;_-* &quot;-&quot;"/>
    <numFmt numFmtId="187" formatCode="###"/>
    <numFmt numFmtId="188" formatCode="###,##0"/>
    <numFmt numFmtId="189" formatCode="###,##0;\-###,##0;&quot;     －&quot;"/>
    <numFmt numFmtId="190" formatCode="&quot; &quot;#,##0&quot; &quot;;&quot;-&quot;#,##0&quot; &quot;;&quot; &quot;&quot;- &quot;;&quot; &quot;@&quot; &quot;"/>
  </numFmts>
  <fonts count="56">
    <font>
      <sz val="9"/>
      <name val="Times New Roman"/>
      <family val="1"/>
    </font>
    <font>
      <sz val="9"/>
      <name val="新細明體"/>
      <family val="1"/>
    </font>
    <font>
      <b/>
      <sz val="9"/>
      <name val="新細明體"/>
      <family val="1"/>
    </font>
    <font>
      <b/>
      <sz val="9"/>
      <name val="Times New Roman"/>
      <family val="1"/>
    </font>
    <font>
      <sz val="12"/>
      <name val="標楷體"/>
      <family val="4"/>
    </font>
    <font>
      <sz val="8"/>
      <color indexed="12"/>
      <name val="Times New Roman"/>
      <family val="1"/>
    </font>
    <font>
      <sz val="8"/>
      <name val="Times New Roman"/>
      <family val="1"/>
    </font>
    <font>
      <b/>
      <sz val="8"/>
      <name val="Times New Roman"/>
      <family val="1"/>
    </font>
    <font>
      <sz val="12"/>
      <name val="Times New Roman"/>
      <family val="1"/>
    </font>
    <font>
      <u val="single"/>
      <sz val="9"/>
      <color indexed="12"/>
      <name val="Times New Roman"/>
      <family val="1"/>
    </font>
    <font>
      <u val="single"/>
      <sz val="9"/>
      <color indexed="36"/>
      <name val="Times New Roman"/>
      <family val="1"/>
    </font>
    <font>
      <sz val="9"/>
      <name val="細明體"/>
      <family val="3"/>
    </font>
    <font>
      <b/>
      <sz val="9"/>
      <name val="細明體"/>
      <family val="3"/>
    </font>
    <font>
      <sz val="9"/>
      <name val="Tahoma"/>
      <family val="2"/>
    </font>
    <font>
      <b/>
      <sz val="9"/>
      <name val="Tahoma"/>
      <family val="2"/>
    </font>
    <font>
      <sz val="9.5"/>
      <name val="新細明體"/>
      <family val="1"/>
    </font>
    <font>
      <sz val="9.5"/>
      <color indexed="8"/>
      <name val="新細明體"/>
      <family val="1"/>
    </font>
    <font>
      <sz val="9.5"/>
      <name val="細明體"/>
      <family val="3"/>
    </font>
    <font>
      <sz val="10"/>
      <name val="Times New Roman"/>
      <family val="1"/>
    </font>
    <font>
      <sz val="9"/>
      <name val="Segoe UI Symbo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color indexed="8"/>
      <name val="細明體"/>
      <family val="3"/>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9"/>
      <color rgb="FF000000"/>
      <name val="細明體"/>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
      <patternFill patternType="solid">
        <fgColor theme="0"/>
        <bgColor indexed="64"/>
      </patternFill>
    </fill>
    <fill>
      <patternFill patternType="solid">
        <fgColor rgb="FFFFFFFF"/>
        <bgColor indexed="64"/>
      </patternFill>
    </fill>
  </fills>
  <borders count="2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color rgb="FF000000"/>
      </left>
      <right style="thin">
        <color rgb="FF000000"/>
      </right>
      <top style="thin">
        <color rgb="FF000000"/>
      </top>
      <bottom style="thin">
        <color rgb="FF000000"/>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0" fontId="40" fillId="20" borderId="0" applyNumberFormat="0" applyBorder="0" applyAlignment="0" applyProtection="0"/>
    <xf numFmtId="0" fontId="41" fillId="0" borderId="1" applyNumberFormat="0" applyFill="0" applyAlignment="0" applyProtection="0"/>
    <xf numFmtId="0" fontId="42" fillId="21" borderId="0" applyNumberFormat="0" applyBorder="0" applyAlignment="0" applyProtection="0"/>
    <xf numFmtId="9" fontId="0" fillId="0" borderId="0" applyFont="0" applyFill="0" applyBorder="0" applyAlignment="0" applyProtection="0"/>
    <xf numFmtId="0" fontId="4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0" fillId="23" borderId="4" applyNumberFormat="0" applyFont="0" applyAlignment="0" applyProtection="0"/>
    <xf numFmtId="0" fontId="9" fillId="0" borderId="0" applyNumberFormat="0" applyFill="0" applyBorder="0" applyAlignment="0" applyProtection="0"/>
    <xf numFmtId="0" fontId="45" fillId="0" borderId="0" applyNumberForma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2" applyNumberFormat="0" applyAlignment="0" applyProtection="0"/>
    <xf numFmtId="0" fontId="51" fillId="22" borderId="8" applyNumberFormat="0" applyAlignment="0" applyProtection="0"/>
    <xf numFmtId="0" fontId="52" fillId="31" borderId="9" applyNumberFormat="0" applyAlignment="0" applyProtection="0"/>
    <xf numFmtId="0" fontId="53" fillId="32" borderId="0" applyNumberFormat="0" applyBorder="0" applyAlignment="0" applyProtection="0"/>
    <xf numFmtId="0" fontId="54" fillId="0" borderId="0" applyNumberFormat="0" applyFill="0" applyBorder="0" applyAlignment="0" applyProtection="0"/>
  </cellStyleXfs>
  <cellXfs count="156">
    <xf numFmtId="0" fontId="0" fillId="0" borderId="0" xfId="0" applyAlignment="1">
      <alignment/>
    </xf>
    <xf numFmtId="0" fontId="0" fillId="0" borderId="0" xfId="0" applyAlignment="1">
      <alignment horizontal="center" vertical="center"/>
    </xf>
    <xf numFmtId="176" fontId="6" fillId="0" borderId="10" xfId="34" applyNumberFormat="1" applyFont="1" applyBorder="1" applyAlignment="1" applyProtection="1">
      <alignment/>
      <protection/>
    </xf>
    <xf numFmtId="176" fontId="7" fillId="0" borderId="10" xfId="34" applyNumberFormat="1" applyFont="1" applyBorder="1" applyAlignment="1" applyProtection="1">
      <alignment/>
      <protection/>
    </xf>
    <xf numFmtId="176" fontId="5" fillId="0" borderId="10" xfId="34" applyNumberFormat="1" applyFont="1" applyBorder="1" applyAlignment="1" applyProtection="1">
      <alignment/>
      <protection/>
    </xf>
    <xf numFmtId="0" fontId="0" fillId="0" borderId="0" xfId="0" applyFont="1" applyAlignment="1">
      <alignment/>
    </xf>
    <xf numFmtId="176" fontId="6" fillId="0" borderId="10" xfId="34" applyNumberFormat="1" applyFont="1" applyBorder="1" applyAlignment="1" applyProtection="1">
      <alignment horizontal="right"/>
      <protection/>
    </xf>
    <xf numFmtId="0" fontId="11" fillId="0" borderId="0" xfId="0" applyFont="1" applyAlignment="1">
      <alignment/>
    </xf>
    <xf numFmtId="0" fontId="11" fillId="0" borderId="10" xfId="0" applyFont="1" applyBorder="1" applyAlignment="1">
      <alignment horizontal="center"/>
    </xf>
    <xf numFmtId="0" fontId="0" fillId="0" borderId="10" xfId="0" applyBorder="1" applyAlignment="1">
      <alignment horizontal="center"/>
    </xf>
    <xf numFmtId="41" fontId="0" fillId="0" borderId="10" xfId="0" applyNumberFormat="1" applyBorder="1" applyAlignment="1">
      <alignment horizontal="right"/>
    </xf>
    <xf numFmtId="0" fontId="3" fillId="0" borderId="0" xfId="0" applyFont="1" applyAlignment="1">
      <alignment/>
    </xf>
    <xf numFmtId="0" fontId="12" fillId="0" borderId="10" xfId="0" applyFont="1" applyBorder="1" applyAlignment="1">
      <alignment horizontal="center"/>
    </xf>
    <xf numFmtId="0" fontId="3" fillId="0" borderId="10" xfId="0" applyFont="1" applyBorder="1" applyAlignment="1">
      <alignment horizontal="center"/>
    </xf>
    <xf numFmtId="0" fontId="11"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4" fillId="0" borderId="0" xfId="0" applyFont="1" applyAlignment="1">
      <alignment horizontal="left"/>
    </xf>
    <xf numFmtId="41" fontId="3" fillId="33" borderId="10" xfId="0" applyNumberFormat="1" applyFont="1" applyFill="1" applyBorder="1" applyAlignment="1">
      <alignment horizontal="right"/>
    </xf>
    <xf numFmtId="0" fontId="11" fillId="0" borderId="11" xfId="0" applyFont="1" applyBorder="1" applyAlignment="1">
      <alignment horizontal="center" vertical="center"/>
    </xf>
    <xf numFmtId="0" fontId="0" fillId="0" borderId="0" xfId="0" applyFont="1" applyAlignment="1">
      <alignment horizontal="center" vertical="center" wrapText="1"/>
    </xf>
    <xf numFmtId="0" fontId="0" fillId="0" borderId="12" xfId="0" applyFont="1" applyBorder="1" applyAlignment="1">
      <alignment horizontal="center" vertical="center" wrapText="1"/>
    </xf>
    <xf numFmtId="0" fontId="0" fillId="0" borderId="12" xfId="0" applyFont="1" applyBorder="1" applyAlignment="1">
      <alignment horizontal="center" vertical="center"/>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2" xfId="0" applyBorder="1" applyAlignment="1">
      <alignment horizontal="center" vertical="center" wrapText="1"/>
    </xf>
    <xf numFmtId="0" fontId="12" fillId="0" borderId="14" xfId="0" applyFont="1" applyBorder="1" applyAlignment="1">
      <alignment horizontal="center"/>
    </xf>
    <xf numFmtId="0" fontId="11" fillId="0" borderId="14" xfId="0" applyFont="1" applyBorder="1" applyAlignment="1">
      <alignment horizontal="center"/>
    </xf>
    <xf numFmtId="0" fontId="4" fillId="0" borderId="0" xfId="0" applyFont="1" applyBorder="1" applyAlignment="1">
      <alignment/>
    </xf>
    <xf numFmtId="0" fontId="0" fillId="0" borderId="0" xfId="0" applyBorder="1" applyAlignment="1">
      <alignment/>
    </xf>
    <xf numFmtId="0" fontId="7" fillId="0" borderId="15" xfId="0" applyFont="1" applyBorder="1" applyAlignment="1">
      <alignment horizontal="center"/>
    </xf>
    <xf numFmtId="0" fontId="0" fillId="0" borderId="15" xfId="0" applyFont="1" applyBorder="1" applyAlignment="1">
      <alignment horizontal="center"/>
    </xf>
    <xf numFmtId="0" fontId="8" fillId="0" borderId="0" xfId="0" applyFont="1" applyAlignment="1">
      <alignment horizontal="left"/>
    </xf>
    <xf numFmtId="0" fontId="1" fillId="0" borderId="14" xfId="0" applyFont="1" applyBorder="1" applyAlignment="1">
      <alignment horizontal="center"/>
    </xf>
    <xf numFmtId="0" fontId="2" fillId="0" borderId="14" xfId="0" applyFont="1" applyBorder="1" applyAlignment="1">
      <alignment horizontal="center"/>
    </xf>
    <xf numFmtId="0" fontId="8" fillId="0" borderId="0" xfId="0" applyFont="1" applyBorder="1" applyAlignment="1">
      <alignment horizontal="left"/>
    </xf>
    <xf numFmtId="0" fontId="1" fillId="0" borderId="15" xfId="0" applyFont="1" applyBorder="1" applyAlignment="1">
      <alignment horizontal="center"/>
    </xf>
    <xf numFmtId="0" fontId="2" fillId="0" borderId="15" xfId="0" applyFont="1" applyBorder="1" applyAlignment="1">
      <alignment horizontal="center"/>
    </xf>
    <xf numFmtId="0" fontId="11" fillId="0" borderId="10" xfId="0" applyFont="1" applyBorder="1" applyAlignment="1" quotePrefix="1">
      <alignment horizontal="center"/>
    </xf>
    <xf numFmtId="0" fontId="0" fillId="0" borderId="13" xfId="0" applyFont="1" applyBorder="1" applyAlignment="1">
      <alignment horizontal="center" vertical="center" wrapText="1"/>
    </xf>
    <xf numFmtId="0" fontId="0" fillId="0" borderId="0" xfId="0" applyFont="1" applyAlignment="1">
      <alignment horizontal="center" vertical="center" wrapText="1"/>
    </xf>
    <xf numFmtId="0" fontId="0" fillId="0" borderId="12" xfId="0" applyFont="1" applyBorder="1" applyAlignment="1">
      <alignment horizontal="center" vertical="center" wrapText="1"/>
    </xf>
    <xf numFmtId="0" fontId="0" fillId="0" borderId="12" xfId="0" applyFont="1" applyBorder="1" applyAlignment="1">
      <alignment horizontal="center" vertical="center"/>
    </xf>
    <xf numFmtId="0" fontId="0" fillId="0" borderId="0" xfId="0" applyFont="1" applyBorder="1" applyAlignment="1">
      <alignment horizontal="center" vertical="center" wrapText="1"/>
    </xf>
    <xf numFmtId="0" fontId="0" fillId="0" borderId="15" xfId="0" applyFont="1" applyBorder="1" applyAlignment="1">
      <alignment horizontal="center"/>
    </xf>
    <xf numFmtId="41" fontId="0" fillId="0" borderId="0" xfId="0" applyNumberFormat="1" applyAlignment="1">
      <alignment/>
    </xf>
    <xf numFmtId="49" fontId="0" fillId="0" borderId="0" xfId="0" applyNumberFormat="1" applyAlignment="1">
      <alignment/>
    </xf>
    <xf numFmtId="49" fontId="0" fillId="0" borderId="12" xfId="0" applyNumberFormat="1" applyFont="1" applyBorder="1" applyAlignment="1">
      <alignment horizontal="center" vertical="center" wrapText="1"/>
    </xf>
    <xf numFmtId="49" fontId="3" fillId="0" borderId="10" xfId="0" applyNumberFormat="1" applyFont="1" applyBorder="1" applyAlignment="1">
      <alignment horizontal="center"/>
    </xf>
    <xf numFmtId="49" fontId="11" fillId="0" borderId="10" xfId="0" applyNumberFormat="1" applyFont="1" applyBorder="1" applyAlignment="1">
      <alignment horizontal="center"/>
    </xf>
    <xf numFmtId="49" fontId="0" fillId="0" borderId="12" xfId="0" applyNumberFormat="1" applyFont="1" applyBorder="1" applyAlignment="1">
      <alignment horizontal="center" vertical="center" wrapText="1"/>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0" fontId="0" fillId="0" borderId="10" xfId="0" applyFill="1" applyBorder="1" applyAlignment="1">
      <alignment horizontal="center"/>
    </xf>
    <xf numFmtId="49" fontId="11" fillId="0" borderId="10" xfId="0" applyNumberFormat="1" applyFont="1" applyBorder="1" applyAlignment="1" applyProtection="1">
      <alignment horizontal="distributed" vertical="center"/>
      <protection locked="0"/>
    </xf>
    <xf numFmtId="0" fontId="11" fillId="0" borderId="10" xfId="0" applyFont="1" applyBorder="1" applyAlignment="1" applyProtection="1">
      <alignment horizontal="distributed" vertical="center"/>
      <protection locked="0"/>
    </xf>
    <xf numFmtId="0" fontId="0" fillId="0" borderId="15" xfId="0" applyBorder="1" applyAlignment="1">
      <alignment horizontal="center"/>
    </xf>
    <xf numFmtId="0" fontId="16" fillId="0" borderId="16" xfId="0" applyFont="1" applyFill="1" applyBorder="1" applyAlignment="1">
      <alignment horizontal="left" vertical="center"/>
    </xf>
    <xf numFmtId="0" fontId="16" fillId="0" borderId="15" xfId="0" applyFont="1" applyBorder="1" applyAlignment="1">
      <alignment horizontal="left" vertical="center"/>
    </xf>
    <xf numFmtId="0" fontId="16" fillId="0" borderId="16" xfId="0" applyFont="1" applyBorder="1" applyAlignment="1">
      <alignment horizontal="left" vertical="center"/>
    </xf>
    <xf numFmtId="0" fontId="0" fillId="0" borderId="15" xfId="0" applyFont="1" applyBorder="1" applyAlignment="1">
      <alignment horizontal="center"/>
    </xf>
    <xf numFmtId="0" fontId="11" fillId="0" borderId="10" xfId="0" applyFont="1" applyBorder="1" applyAlignment="1">
      <alignment horizontal="center" vertical="center" wrapText="1"/>
    </xf>
    <xf numFmtId="0" fontId="12" fillId="0" borderId="14" xfId="0" applyFont="1" applyBorder="1" applyAlignment="1">
      <alignment horizontal="center" vertical="center"/>
    </xf>
    <xf numFmtId="0" fontId="7" fillId="0" borderId="15" xfId="0" applyFont="1" applyBorder="1" applyAlignment="1">
      <alignment horizontal="center" vertical="center"/>
    </xf>
    <xf numFmtId="49" fontId="12" fillId="0" borderId="10" xfId="0" applyNumberFormat="1" applyFont="1" applyBorder="1" applyAlignment="1">
      <alignment horizontal="center" vertical="center"/>
    </xf>
    <xf numFmtId="0" fontId="3" fillId="0" borderId="10" xfId="0" applyFont="1" applyBorder="1" applyAlignment="1">
      <alignment horizontal="center" vertical="center"/>
    </xf>
    <xf numFmtId="41" fontId="3" fillId="33" borderId="10" xfId="0" applyNumberFormat="1" applyFont="1" applyFill="1" applyBorder="1" applyAlignment="1">
      <alignment horizontal="right" vertical="center"/>
    </xf>
    <xf numFmtId="0" fontId="3" fillId="0" borderId="0" xfId="0" applyFont="1" applyAlignment="1">
      <alignment vertical="center"/>
    </xf>
    <xf numFmtId="0" fontId="11" fillId="0" borderId="0" xfId="0" applyFont="1" applyAlignment="1">
      <alignment vertical="center"/>
    </xf>
    <xf numFmtId="49" fontId="0" fillId="0" borderId="0" xfId="0" applyNumberFormat="1"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horizontal="center" vertical="center" wrapText="1"/>
    </xf>
    <xf numFmtId="0" fontId="0" fillId="0" borderId="13" xfId="0" applyFont="1" applyBorder="1" applyAlignment="1">
      <alignment horizontal="center" vertical="center" wrapText="1"/>
    </xf>
    <xf numFmtId="49" fontId="0" fillId="0" borderId="12" xfId="0" applyNumberFormat="1" applyFont="1" applyBorder="1" applyAlignment="1">
      <alignment horizontal="center" vertical="center" wrapText="1"/>
    </xf>
    <xf numFmtId="0" fontId="0" fillId="0" borderId="12" xfId="0" applyFont="1" applyBorder="1" applyAlignment="1">
      <alignment horizontal="center" vertical="center"/>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xf>
    <xf numFmtId="0" fontId="17" fillId="0" borderId="15" xfId="0" applyFont="1" applyBorder="1" applyAlignment="1">
      <alignment horizontal="center" vertical="center"/>
    </xf>
    <xf numFmtId="0" fontId="0" fillId="0" borderId="10" xfId="0" applyFont="1" applyFill="1" applyBorder="1" applyAlignment="1">
      <alignment horizontal="center" vertical="center"/>
    </xf>
    <xf numFmtId="41" fontId="0" fillId="0" borderId="10" xfId="0" applyNumberFormat="1" applyFont="1" applyBorder="1" applyAlignment="1">
      <alignment horizontal="right" vertical="center"/>
    </xf>
    <xf numFmtId="41" fontId="18" fillId="0" borderId="10" xfId="0" applyNumberFormat="1" applyFont="1" applyBorder="1" applyAlignment="1">
      <alignment horizontal="right" vertical="center"/>
    </xf>
    <xf numFmtId="41" fontId="0" fillId="34" borderId="10" xfId="0" applyNumberFormat="1" applyFont="1" applyFill="1" applyBorder="1" applyAlignment="1">
      <alignment horizontal="right" vertical="center"/>
    </xf>
    <xf numFmtId="41" fontId="0" fillId="0" borderId="10" xfId="0" applyNumberFormat="1" applyFont="1" applyBorder="1" applyAlignment="1">
      <alignment vertical="center"/>
    </xf>
    <xf numFmtId="0" fontId="11" fillId="0" borderId="10" xfId="0" applyFont="1" applyBorder="1" applyAlignment="1">
      <alignment horizontal="center" vertical="center"/>
    </xf>
    <xf numFmtId="0" fontId="55" fillId="35" borderId="17" xfId="0" applyFont="1" applyFill="1" applyBorder="1" applyAlignment="1">
      <alignment horizontal="center" vertical="center" wrapText="1"/>
    </xf>
    <xf numFmtId="41" fontId="0" fillId="0" borderId="11" xfId="0" applyNumberFormat="1" applyFont="1" applyBorder="1" applyAlignment="1">
      <alignment vertical="center"/>
    </xf>
    <xf numFmtId="41" fontId="0" fillId="0" borderId="11" xfId="0" applyNumberFormat="1" applyFont="1" applyBorder="1" applyAlignment="1">
      <alignment horizontal="right" vertical="center"/>
    </xf>
    <xf numFmtId="41" fontId="55" fillId="35" borderId="17" xfId="0" applyNumberFormat="1" applyFont="1" applyFill="1" applyBorder="1" applyAlignment="1">
      <alignment vertical="center"/>
    </xf>
    <xf numFmtId="41" fontId="0" fillId="0" borderId="17" xfId="0" applyNumberFormat="1" applyFont="1" applyBorder="1" applyAlignment="1">
      <alignment/>
    </xf>
    <xf numFmtId="41" fontId="0" fillId="0" borderId="0" xfId="0" applyNumberFormat="1" applyFont="1" applyAlignment="1">
      <alignment/>
    </xf>
    <xf numFmtId="41" fontId="11" fillId="0" borderId="17" xfId="0" applyNumberFormat="1" applyFont="1" applyFill="1" applyBorder="1" applyAlignment="1">
      <alignment vertical="center"/>
    </xf>
    <xf numFmtId="176" fontId="7" fillId="0" borderId="10" xfId="34" applyNumberFormat="1" applyFont="1" applyFill="1" applyBorder="1" applyAlignment="1" applyProtection="1">
      <alignment/>
      <protection/>
    </xf>
    <xf numFmtId="0" fontId="1" fillId="0" borderId="0" xfId="0" applyFont="1" applyFill="1" applyBorder="1" applyAlignment="1">
      <alignment horizontal="left" wrapText="1"/>
    </xf>
    <xf numFmtId="0" fontId="0" fillId="0" borderId="0" xfId="0" applyAlignment="1">
      <alignment/>
    </xf>
    <xf numFmtId="0" fontId="1" fillId="0" borderId="0" xfId="0" applyFont="1" applyFill="1" applyBorder="1" applyAlignment="1">
      <alignment wrapText="1"/>
    </xf>
    <xf numFmtId="0" fontId="1" fillId="0" borderId="0" xfId="0" applyFont="1" applyFill="1" applyBorder="1" applyAlignment="1">
      <alignment/>
    </xf>
    <xf numFmtId="0" fontId="1" fillId="0" borderId="18" xfId="0" applyFont="1" applyFill="1" applyBorder="1" applyAlignment="1">
      <alignment horizontal="left"/>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Fill="1" applyBorder="1" applyAlignment="1">
      <alignment horizontal="left"/>
    </xf>
    <xf numFmtId="0" fontId="0" fillId="0" borderId="0" xfId="0" applyAlignment="1">
      <alignment horizontal="left"/>
    </xf>
    <xf numFmtId="0" fontId="1" fillId="0" borderId="24" xfId="0" applyFont="1" applyBorder="1" applyAlignment="1">
      <alignment horizontal="left"/>
    </xf>
    <xf numFmtId="0" fontId="1" fillId="0" borderId="1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49" fontId="11" fillId="0" borderId="10"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11" fillId="0" borderId="1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5"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6"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6" xfId="0"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6" xfId="0"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0" fontId="0" fillId="0" borderId="25"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170"/>
  <sheetViews>
    <sheetView tabSelected="1" zoomScalePageLayoutView="0" workbookViewId="0" topLeftCell="A1">
      <pane xSplit="2" ySplit="6" topLeftCell="C139" activePane="bottomRight" state="frozen"/>
      <selection pane="topLeft" activeCell="A1" sqref="A1"/>
      <selection pane="topRight" activeCell="C1" sqref="C1"/>
      <selection pane="bottomLeft" activeCell="A7" sqref="A7"/>
      <selection pane="bottomRight" activeCell="A1" sqref="A1"/>
    </sheetView>
  </sheetViews>
  <sheetFormatPr defaultColWidth="9.33203125" defaultRowHeight="12"/>
  <cols>
    <col min="1" max="1" width="10.5" style="0" customWidth="1"/>
    <col min="2" max="2" width="10.33203125" style="29" customWidth="1"/>
    <col min="3" max="3" width="7.66015625" style="0" customWidth="1"/>
    <col min="4" max="4" width="11.5" style="0" customWidth="1"/>
    <col min="5" max="5" width="11" style="0" customWidth="1"/>
    <col min="6" max="6" width="14" style="0" customWidth="1"/>
    <col min="7" max="10" width="11.66015625" style="0" customWidth="1"/>
  </cols>
  <sheetData>
    <row r="1" spans="1:10" ht="16.5">
      <c r="A1" s="32" t="s">
        <v>659</v>
      </c>
      <c r="B1" s="35"/>
      <c r="C1" s="17"/>
      <c r="D1" s="17"/>
      <c r="E1" s="17"/>
      <c r="F1" s="17"/>
      <c r="G1" s="17"/>
      <c r="H1" s="17"/>
      <c r="I1" s="17"/>
      <c r="J1" s="17"/>
    </row>
    <row r="2" spans="1:10" ht="12">
      <c r="A2" s="108" t="s">
        <v>724</v>
      </c>
      <c r="B2" s="108"/>
      <c r="C2" s="108"/>
      <c r="D2" s="108"/>
      <c r="E2" s="108"/>
      <c r="F2" s="108"/>
      <c r="G2" s="108"/>
      <c r="H2" s="108"/>
      <c r="I2" s="108"/>
      <c r="J2" s="108"/>
    </row>
    <row r="3" spans="1:10" ht="12" hidden="1">
      <c r="A3" s="109"/>
      <c r="B3" s="109"/>
      <c r="C3" s="109"/>
      <c r="D3" s="109"/>
      <c r="E3" s="109"/>
      <c r="F3" s="109"/>
      <c r="G3" s="109"/>
      <c r="H3" s="109"/>
      <c r="I3" s="109"/>
      <c r="J3" s="109"/>
    </row>
    <row r="4" spans="1:10" s="1" customFormat="1" ht="17.25" customHeight="1">
      <c r="A4" s="101" t="s">
        <v>40</v>
      </c>
      <c r="B4" s="102"/>
      <c r="C4" s="113" t="s">
        <v>43</v>
      </c>
      <c r="D4" s="113" t="s">
        <v>429</v>
      </c>
      <c r="E4" s="113" t="s">
        <v>430</v>
      </c>
      <c r="F4" s="113" t="s">
        <v>44</v>
      </c>
      <c r="G4" s="113" t="s">
        <v>45</v>
      </c>
      <c r="H4" s="110" t="s">
        <v>218</v>
      </c>
      <c r="I4" s="111"/>
      <c r="J4" s="112"/>
    </row>
    <row r="5" spans="1:10" s="1" customFormat="1" ht="17.25" customHeight="1">
      <c r="A5" s="103"/>
      <c r="B5" s="104"/>
      <c r="C5" s="114"/>
      <c r="D5" s="114"/>
      <c r="E5" s="114"/>
      <c r="F5" s="114"/>
      <c r="G5" s="114"/>
      <c r="H5" s="15" t="s">
        <v>41</v>
      </c>
      <c r="I5" s="15" t="s">
        <v>42</v>
      </c>
      <c r="J5" s="15" t="s">
        <v>50</v>
      </c>
    </row>
    <row r="6" spans="1:10" s="1" customFormat="1" ht="51" customHeight="1">
      <c r="A6" s="105" t="s">
        <v>212</v>
      </c>
      <c r="B6" s="106"/>
      <c r="C6" s="16" t="s">
        <v>213</v>
      </c>
      <c r="D6" s="16" t="s">
        <v>431</v>
      </c>
      <c r="E6" s="16" t="s">
        <v>432</v>
      </c>
      <c r="F6" s="16" t="s">
        <v>220</v>
      </c>
      <c r="G6" s="16" t="s">
        <v>217</v>
      </c>
      <c r="H6" s="21" t="s">
        <v>151</v>
      </c>
      <c r="I6" s="21" t="s">
        <v>152</v>
      </c>
      <c r="J6" s="21" t="s">
        <v>219</v>
      </c>
    </row>
    <row r="7" spans="1:10" ht="12">
      <c r="A7" s="33" t="s">
        <v>34</v>
      </c>
      <c r="B7" s="36">
        <v>1961</v>
      </c>
      <c r="C7" s="2">
        <v>8</v>
      </c>
      <c r="D7" s="2">
        <v>14907</v>
      </c>
      <c r="E7" s="2">
        <v>25781</v>
      </c>
      <c r="F7" s="6">
        <v>0</v>
      </c>
      <c r="G7" s="6">
        <v>0</v>
      </c>
      <c r="H7" s="2">
        <v>203</v>
      </c>
      <c r="I7" s="2">
        <v>145</v>
      </c>
      <c r="J7" s="2">
        <v>2115</v>
      </c>
    </row>
    <row r="8" spans="1:10" ht="12">
      <c r="A8" s="33" t="s">
        <v>35</v>
      </c>
      <c r="B8" s="36">
        <v>1962</v>
      </c>
      <c r="C8" s="2">
        <v>5</v>
      </c>
      <c r="D8" s="2">
        <v>9451</v>
      </c>
      <c r="E8" s="2">
        <v>16421</v>
      </c>
      <c r="F8" s="6">
        <v>0</v>
      </c>
      <c r="G8" s="6">
        <v>0</v>
      </c>
      <c r="H8" s="2">
        <v>105</v>
      </c>
      <c r="I8" s="2">
        <v>8</v>
      </c>
      <c r="J8" s="2">
        <v>1648</v>
      </c>
    </row>
    <row r="9" spans="1:10" ht="12">
      <c r="A9" s="33" t="s">
        <v>36</v>
      </c>
      <c r="B9" s="36">
        <v>1963</v>
      </c>
      <c r="C9" s="2">
        <v>3</v>
      </c>
      <c r="D9" s="2">
        <v>14125</v>
      </c>
      <c r="E9" s="2">
        <v>11022</v>
      </c>
      <c r="F9" s="6">
        <v>0</v>
      </c>
      <c r="G9" s="6">
        <v>0</v>
      </c>
      <c r="H9" s="2">
        <v>235</v>
      </c>
      <c r="I9" s="2">
        <v>95</v>
      </c>
      <c r="J9" s="2">
        <v>481</v>
      </c>
    </row>
    <row r="10" spans="1:10" ht="12">
      <c r="A10" s="33" t="s">
        <v>37</v>
      </c>
      <c r="B10" s="36">
        <v>1964</v>
      </c>
      <c r="C10" s="2">
        <v>2</v>
      </c>
      <c r="D10" s="2">
        <v>11044</v>
      </c>
      <c r="E10" s="2">
        <v>30120</v>
      </c>
      <c r="F10" s="6">
        <v>0</v>
      </c>
      <c r="G10" s="6">
        <v>0</v>
      </c>
      <c r="H10" s="2">
        <v>107</v>
      </c>
      <c r="I10" s="2">
        <v>10</v>
      </c>
      <c r="J10" s="2">
        <v>660</v>
      </c>
    </row>
    <row r="11" spans="1:10" s="5" customFormat="1" ht="12">
      <c r="A11" s="33" t="s">
        <v>38</v>
      </c>
      <c r="B11" s="36">
        <v>1965</v>
      </c>
      <c r="C11" s="2">
        <v>3</v>
      </c>
      <c r="D11" s="2">
        <v>6705</v>
      </c>
      <c r="E11" s="2">
        <v>7503</v>
      </c>
      <c r="F11" s="6">
        <v>0</v>
      </c>
      <c r="G11" s="6">
        <v>0</v>
      </c>
      <c r="H11" s="2">
        <v>82</v>
      </c>
      <c r="I11" s="2">
        <v>13</v>
      </c>
      <c r="J11" s="2">
        <v>725</v>
      </c>
    </row>
    <row r="12" spans="1:10" ht="12">
      <c r="A12" s="33" t="s">
        <v>39</v>
      </c>
      <c r="B12" s="36">
        <v>1966</v>
      </c>
      <c r="C12" s="2">
        <v>6</v>
      </c>
      <c r="D12" s="2">
        <v>1006</v>
      </c>
      <c r="E12" s="2">
        <v>1238</v>
      </c>
      <c r="F12" s="6">
        <v>0</v>
      </c>
      <c r="G12" s="6">
        <v>0</v>
      </c>
      <c r="H12" s="2">
        <v>30</v>
      </c>
      <c r="I12" s="2">
        <v>24</v>
      </c>
      <c r="J12" s="2">
        <v>74</v>
      </c>
    </row>
    <row r="13" spans="1:10" ht="12">
      <c r="A13" s="33" t="s">
        <v>19</v>
      </c>
      <c r="B13" s="36">
        <v>1967</v>
      </c>
      <c r="C13" s="2">
        <v>6</v>
      </c>
      <c r="D13" s="2">
        <v>3188</v>
      </c>
      <c r="E13" s="2">
        <v>3751</v>
      </c>
      <c r="F13" s="6">
        <v>0</v>
      </c>
      <c r="G13" s="6">
        <v>0</v>
      </c>
      <c r="H13" s="2">
        <v>88</v>
      </c>
      <c r="I13" s="2">
        <v>30</v>
      </c>
      <c r="J13" s="2">
        <v>293</v>
      </c>
    </row>
    <row r="14" spans="1:10" ht="12">
      <c r="A14" s="33" t="s">
        <v>20</v>
      </c>
      <c r="B14" s="36">
        <v>1968</v>
      </c>
      <c r="C14" s="2">
        <v>3</v>
      </c>
      <c r="D14" s="2">
        <v>1562</v>
      </c>
      <c r="E14" s="2">
        <v>899</v>
      </c>
      <c r="F14" s="6">
        <v>0</v>
      </c>
      <c r="G14" s="6">
        <v>0</v>
      </c>
      <c r="H14" s="2">
        <v>53</v>
      </c>
      <c r="I14" s="2">
        <v>46</v>
      </c>
      <c r="J14" s="2">
        <v>45</v>
      </c>
    </row>
    <row r="15" spans="1:10" ht="12">
      <c r="A15" s="33" t="s">
        <v>21</v>
      </c>
      <c r="B15" s="36">
        <v>1969</v>
      </c>
      <c r="C15" s="2">
        <v>4</v>
      </c>
      <c r="D15" s="2">
        <v>16306</v>
      </c>
      <c r="E15" s="2">
        <v>24751</v>
      </c>
      <c r="F15" s="6">
        <v>0</v>
      </c>
      <c r="G15" s="6">
        <v>0</v>
      </c>
      <c r="H15" s="2">
        <v>182</v>
      </c>
      <c r="I15" s="2">
        <v>45</v>
      </c>
      <c r="J15" s="2">
        <v>475</v>
      </c>
    </row>
    <row r="16" spans="1:10" s="5" customFormat="1" ht="12">
      <c r="A16" s="33" t="s">
        <v>22</v>
      </c>
      <c r="B16" s="36">
        <v>1970</v>
      </c>
      <c r="C16" s="2">
        <v>1</v>
      </c>
      <c r="D16" s="2">
        <v>2002</v>
      </c>
      <c r="E16" s="2">
        <v>863</v>
      </c>
      <c r="F16" s="6">
        <v>0</v>
      </c>
      <c r="G16" s="6">
        <v>0</v>
      </c>
      <c r="H16" s="2">
        <v>89</v>
      </c>
      <c r="I16" s="2">
        <v>41</v>
      </c>
      <c r="J16" s="2">
        <v>47</v>
      </c>
    </row>
    <row r="17" spans="1:10" ht="12">
      <c r="A17" s="33" t="s">
        <v>23</v>
      </c>
      <c r="B17" s="36">
        <v>1971</v>
      </c>
      <c r="C17" s="2">
        <v>5</v>
      </c>
      <c r="D17" s="2">
        <v>5474</v>
      </c>
      <c r="E17" s="2">
        <v>8540</v>
      </c>
      <c r="F17" s="6">
        <v>0</v>
      </c>
      <c r="G17" s="6">
        <v>0</v>
      </c>
      <c r="H17" s="2">
        <v>63</v>
      </c>
      <c r="I17" s="2">
        <v>42</v>
      </c>
      <c r="J17" s="2">
        <v>337</v>
      </c>
    </row>
    <row r="18" spans="1:10" ht="12">
      <c r="A18" s="33" t="s">
        <v>24</v>
      </c>
      <c r="B18" s="36">
        <v>1972</v>
      </c>
      <c r="C18" s="2">
        <v>6</v>
      </c>
      <c r="D18" s="2">
        <v>1275</v>
      </c>
      <c r="E18" s="2">
        <v>1031</v>
      </c>
      <c r="F18" s="6">
        <v>0</v>
      </c>
      <c r="G18" s="6">
        <v>0</v>
      </c>
      <c r="H18" s="2">
        <v>45</v>
      </c>
      <c r="I18" s="2">
        <v>13</v>
      </c>
      <c r="J18" s="2">
        <v>21</v>
      </c>
    </row>
    <row r="19" spans="1:10" ht="12">
      <c r="A19" s="33" t="s">
        <v>25</v>
      </c>
      <c r="B19" s="36">
        <v>1973</v>
      </c>
      <c r="C19" s="2">
        <v>2</v>
      </c>
      <c r="D19" s="2">
        <v>1262</v>
      </c>
      <c r="E19" s="2">
        <v>436</v>
      </c>
      <c r="F19" s="6">
        <v>0</v>
      </c>
      <c r="G19" s="6">
        <v>0</v>
      </c>
      <c r="H19" s="2">
        <v>34</v>
      </c>
      <c r="I19" s="2">
        <v>43</v>
      </c>
      <c r="J19" s="2">
        <v>86</v>
      </c>
    </row>
    <row r="20" spans="1:10" ht="12">
      <c r="A20" s="33" t="s">
        <v>26</v>
      </c>
      <c r="B20" s="36">
        <v>1974</v>
      </c>
      <c r="C20" s="2">
        <v>3</v>
      </c>
      <c r="D20" s="2">
        <v>465</v>
      </c>
      <c r="E20" s="2">
        <v>253</v>
      </c>
      <c r="F20" s="6">
        <v>0</v>
      </c>
      <c r="G20" s="6">
        <v>0</v>
      </c>
      <c r="H20" s="2">
        <v>61</v>
      </c>
      <c r="I20" s="2">
        <v>11</v>
      </c>
      <c r="J20" s="2">
        <v>43</v>
      </c>
    </row>
    <row r="21" spans="1:10" ht="12">
      <c r="A21" s="33" t="s">
        <v>27</v>
      </c>
      <c r="B21" s="36">
        <v>1975</v>
      </c>
      <c r="C21" s="2">
        <v>3</v>
      </c>
      <c r="D21" s="2">
        <v>1657</v>
      </c>
      <c r="E21" s="2">
        <v>3843</v>
      </c>
      <c r="F21" s="6">
        <v>0</v>
      </c>
      <c r="G21" s="6">
        <v>0</v>
      </c>
      <c r="H21" s="2">
        <v>32</v>
      </c>
      <c r="I21" s="2">
        <v>15</v>
      </c>
      <c r="J21" s="2">
        <v>187</v>
      </c>
    </row>
    <row r="22" spans="1:10" ht="12">
      <c r="A22" s="33" t="s">
        <v>28</v>
      </c>
      <c r="B22" s="36">
        <v>1976</v>
      </c>
      <c r="C22" s="2">
        <v>2</v>
      </c>
      <c r="D22" s="2">
        <v>248</v>
      </c>
      <c r="E22" s="2">
        <v>708</v>
      </c>
      <c r="F22" s="6">
        <v>0</v>
      </c>
      <c r="G22" s="6">
        <v>0</v>
      </c>
      <c r="H22" s="2">
        <v>4</v>
      </c>
      <c r="I22" s="2">
        <v>8</v>
      </c>
      <c r="J22" s="2">
        <v>24</v>
      </c>
    </row>
    <row r="23" spans="1:10" ht="12">
      <c r="A23" s="33" t="s">
        <v>29</v>
      </c>
      <c r="B23" s="36">
        <v>1977</v>
      </c>
      <c r="C23" s="2">
        <v>3</v>
      </c>
      <c r="D23" s="2">
        <v>4889</v>
      </c>
      <c r="E23" s="2">
        <v>28700</v>
      </c>
      <c r="F23" s="6">
        <v>0</v>
      </c>
      <c r="G23" s="6">
        <v>0</v>
      </c>
      <c r="H23" s="2">
        <v>159</v>
      </c>
      <c r="I23" s="2">
        <v>25</v>
      </c>
      <c r="J23" s="2">
        <v>364</v>
      </c>
    </row>
    <row r="24" spans="1:10" ht="12">
      <c r="A24" s="33" t="s">
        <v>30</v>
      </c>
      <c r="B24" s="36">
        <v>1978</v>
      </c>
      <c r="C24" s="2">
        <v>1</v>
      </c>
      <c r="D24" s="2">
        <v>6</v>
      </c>
      <c r="E24" s="2">
        <v>0</v>
      </c>
      <c r="F24" s="6">
        <v>0</v>
      </c>
      <c r="G24" s="6">
        <v>0</v>
      </c>
      <c r="H24" s="2">
        <v>4</v>
      </c>
      <c r="I24" s="2">
        <v>3</v>
      </c>
      <c r="J24" s="2">
        <v>8</v>
      </c>
    </row>
    <row r="25" spans="1:10" ht="12">
      <c r="A25" s="33" t="s">
        <v>31</v>
      </c>
      <c r="B25" s="36">
        <v>1979</v>
      </c>
      <c r="C25" s="2">
        <v>4</v>
      </c>
      <c r="D25" s="2">
        <v>191</v>
      </c>
      <c r="E25" s="2">
        <v>425</v>
      </c>
      <c r="F25" s="6">
        <v>0</v>
      </c>
      <c r="G25" s="6">
        <v>0</v>
      </c>
      <c r="H25" s="2">
        <v>1</v>
      </c>
      <c r="I25" s="2">
        <v>0</v>
      </c>
      <c r="J25" s="2">
        <v>1</v>
      </c>
    </row>
    <row r="26" spans="1:10" s="5" customFormat="1" ht="12">
      <c r="A26" s="33" t="s">
        <v>32</v>
      </c>
      <c r="B26" s="36">
        <v>1980</v>
      </c>
      <c r="C26" s="2">
        <v>3</v>
      </c>
      <c r="D26" s="2">
        <v>250</v>
      </c>
      <c r="E26" s="2">
        <v>675</v>
      </c>
      <c r="F26" s="6">
        <v>0</v>
      </c>
      <c r="G26" s="6">
        <v>0</v>
      </c>
      <c r="H26" s="2">
        <v>21</v>
      </c>
      <c r="I26" s="2">
        <v>2</v>
      </c>
      <c r="J26" s="2">
        <v>36</v>
      </c>
    </row>
    <row r="27" spans="1:10" ht="12">
      <c r="A27" s="33" t="s">
        <v>9</v>
      </c>
      <c r="B27" s="36">
        <v>1981</v>
      </c>
      <c r="C27" s="2">
        <v>8</v>
      </c>
      <c r="D27" s="2">
        <v>1535</v>
      </c>
      <c r="E27" s="2">
        <v>660</v>
      </c>
      <c r="F27" s="6">
        <v>0</v>
      </c>
      <c r="G27" s="6">
        <v>0</v>
      </c>
      <c r="H27" s="2">
        <v>79</v>
      </c>
      <c r="I27" s="2">
        <v>17</v>
      </c>
      <c r="J27" s="2">
        <v>36</v>
      </c>
    </row>
    <row r="28" spans="1:10" ht="12">
      <c r="A28" s="33" t="s">
        <v>10</v>
      </c>
      <c r="B28" s="36">
        <v>1982</v>
      </c>
      <c r="C28" s="2">
        <v>4</v>
      </c>
      <c r="D28" s="2">
        <v>383</v>
      </c>
      <c r="E28" s="2">
        <v>967</v>
      </c>
      <c r="F28" s="6">
        <v>0</v>
      </c>
      <c r="G28" s="6">
        <v>0</v>
      </c>
      <c r="H28" s="2">
        <v>35</v>
      </c>
      <c r="I28" s="2">
        <v>13</v>
      </c>
      <c r="J28" s="2">
        <v>36</v>
      </c>
    </row>
    <row r="29" spans="1:10" ht="12">
      <c r="A29" s="33" t="s">
        <v>11</v>
      </c>
      <c r="B29" s="36">
        <v>1983</v>
      </c>
      <c r="C29" s="2">
        <v>1</v>
      </c>
      <c r="D29" s="2">
        <v>0</v>
      </c>
      <c r="E29" s="2">
        <v>0</v>
      </c>
      <c r="F29" s="6">
        <v>0</v>
      </c>
      <c r="G29" s="6">
        <v>0</v>
      </c>
      <c r="H29" s="2">
        <v>19</v>
      </c>
      <c r="I29" s="2">
        <v>5</v>
      </c>
      <c r="J29" s="2">
        <v>8</v>
      </c>
    </row>
    <row r="30" spans="1:10" ht="12">
      <c r="A30" s="33" t="s">
        <v>12</v>
      </c>
      <c r="B30" s="36">
        <v>1984</v>
      </c>
      <c r="C30" s="2">
        <v>5</v>
      </c>
      <c r="D30" s="2">
        <v>46</v>
      </c>
      <c r="E30" s="2">
        <v>62</v>
      </c>
      <c r="F30" s="6">
        <v>0</v>
      </c>
      <c r="G30" s="6">
        <v>0</v>
      </c>
      <c r="H30" s="2">
        <v>36</v>
      </c>
      <c r="I30" s="2">
        <v>10</v>
      </c>
      <c r="J30" s="2">
        <v>8</v>
      </c>
    </row>
    <row r="31" spans="1:10" ht="12">
      <c r="A31" s="33" t="s">
        <v>13</v>
      </c>
      <c r="B31" s="36">
        <v>1985</v>
      </c>
      <c r="C31" s="2">
        <v>7</v>
      </c>
      <c r="D31" s="2">
        <v>18</v>
      </c>
      <c r="E31" s="2">
        <v>23</v>
      </c>
      <c r="F31" s="6">
        <v>0</v>
      </c>
      <c r="G31" s="6">
        <v>0</v>
      </c>
      <c r="H31" s="2">
        <v>11</v>
      </c>
      <c r="I31" s="2">
        <v>18</v>
      </c>
      <c r="J31" s="2">
        <v>42</v>
      </c>
    </row>
    <row r="32" spans="1:10" ht="12">
      <c r="A32" s="33" t="s">
        <v>14</v>
      </c>
      <c r="B32" s="36">
        <v>1986</v>
      </c>
      <c r="C32" s="2">
        <v>7</v>
      </c>
      <c r="D32" s="2">
        <v>6760</v>
      </c>
      <c r="E32" s="2">
        <v>31877</v>
      </c>
      <c r="F32" s="6">
        <v>0</v>
      </c>
      <c r="G32" s="6">
        <v>0</v>
      </c>
      <c r="H32" s="2">
        <v>125</v>
      </c>
      <c r="I32" s="2">
        <v>22</v>
      </c>
      <c r="J32" s="2">
        <v>540</v>
      </c>
    </row>
    <row r="33" spans="1:10" ht="12">
      <c r="A33" s="33" t="s">
        <v>15</v>
      </c>
      <c r="B33" s="36">
        <v>1987</v>
      </c>
      <c r="C33" s="2">
        <v>4</v>
      </c>
      <c r="D33" s="2">
        <v>526</v>
      </c>
      <c r="E33" s="2">
        <v>1356</v>
      </c>
      <c r="F33" s="6">
        <v>0</v>
      </c>
      <c r="G33" s="6">
        <v>0</v>
      </c>
      <c r="H33" s="2">
        <v>65</v>
      </c>
      <c r="I33" s="2">
        <v>14</v>
      </c>
      <c r="J33" s="2">
        <v>47</v>
      </c>
    </row>
    <row r="34" spans="1:10" ht="12">
      <c r="A34" s="33" t="s">
        <v>16</v>
      </c>
      <c r="B34" s="36">
        <v>1988</v>
      </c>
      <c r="C34" s="2">
        <v>7</v>
      </c>
      <c r="D34" s="2">
        <v>62</v>
      </c>
      <c r="E34" s="2">
        <v>95</v>
      </c>
      <c r="F34" s="6">
        <v>0</v>
      </c>
      <c r="G34" s="6">
        <v>0</v>
      </c>
      <c r="H34" s="2">
        <v>26</v>
      </c>
      <c r="I34" s="2">
        <v>7</v>
      </c>
      <c r="J34" s="2">
        <v>7</v>
      </c>
    </row>
    <row r="35" spans="1:10" ht="12">
      <c r="A35" s="33" t="s">
        <v>17</v>
      </c>
      <c r="B35" s="36">
        <v>1989</v>
      </c>
      <c r="C35" s="2">
        <v>2</v>
      </c>
      <c r="D35" s="2">
        <v>495</v>
      </c>
      <c r="E35" s="2">
        <v>809</v>
      </c>
      <c r="F35" s="6">
        <v>0</v>
      </c>
      <c r="G35" s="6">
        <v>0</v>
      </c>
      <c r="H35" s="2">
        <v>49</v>
      </c>
      <c r="I35" s="2">
        <v>20</v>
      </c>
      <c r="J35" s="2">
        <v>50</v>
      </c>
    </row>
    <row r="36" spans="1:10" s="5" customFormat="1" ht="12">
      <c r="A36" s="33" t="s">
        <v>18</v>
      </c>
      <c r="B36" s="36">
        <v>1990</v>
      </c>
      <c r="C36" s="2">
        <v>9</v>
      </c>
      <c r="D36" s="2">
        <v>186</v>
      </c>
      <c r="E36" s="2">
        <v>333</v>
      </c>
      <c r="F36" s="6">
        <v>0</v>
      </c>
      <c r="G36" s="6">
        <v>0</v>
      </c>
      <c r="H36" s="2">
        <v>75</v>
      </c>
      <c r="I36" s="2">
        <v>18</v>
      </c>
      <c r="J36" s="2">
        <v>41</v>
      </c>
    </row>
    <row r="37" spans="1:10" ht="12">
      <c r="A37" s="33" t="s">
        <v>8</v>
      </c>
      <c r="B37" s="36">
        <v>1991</v>
      </c>
      <c r="C37" s="2">
        <v>7</v>
      </c>
      <c r="D37" s="2">
        <v>52</v>
      </c>
      <c r="E37" s="2">
        <v>162</v>
      </c>
      <c r="F37" s="6">
        <v>0</v>
      </c>
      <c r="G37" s="6">
        <v>0</v>
      </c>
      <c r="H37" s="2">
        <v>6</v>
      </c>
      <c r="I37" s="2">
        <v>8</v>
      </c>
      <c r="J37" s="2">
        <v>22</v>
      </c>
    </row>
    <row r="38" spans="1:10" ht="12">
      <c r="A38" s="33" t="s">
        <v>7</v>
      </c>
      <c r="B38" s="36">
        <v>1992</v>
      </c>
      <c r="C38" s="2">
        <v>4</v>
      </c>
      <c r="D38" s="2">
        <v>13</v>
      </c>
      <c r="E38" s="2">
        <v>4</v>
      </c>
      <c r="F38" s="6">
        <v>0</v>
      </c>
      <c r="G38" s="6">
        <v>0</v>
      </c>
      <c r="H38" s="2">
        <v>8</v>
      </c>
      <c r="I38" s="2">
        <v>6</v>
      </c>
      <c r="J38" s="2">
        <v>15</v>
      </c>
    </row>
    <row r="39" spans="1:10" ht="12">
      <c r="A39" s="33" t="s">
        <v>6</v>
      </c>
      <c r="B39" s="36">
        <v>1993</v>
      </c>
      <c r="C39" s="2">
        <v>5</v>
      </c>
      <c r="D39" s="2">
        <v>0</v>
      </c>
      <c r="E39" s="2">
        <v>50</v>
      </c>
      <c r="F39" s="6">
        <v>0</v>
      </c>
      <c r="G39" s="6">
        <v>0</v>
      </c>
      <c r="H39" s="2">
        <v>3</v>
      </c>
      <c r="I39" s="2">
        <v>1</v>
      </c>
      <c r="J39" s="2">
        <v>6</v>
      </c>
    </row>
    <row r="40" spans="1:10" ht="12">
      <c r="A40" s="33" t="s">
        <v>4</v>
      </c>
      <c r="B40" s="36">
        <v>1994</v>
      </c>
      <c r="C40" s="2">
        <v>8</v>
      </c>
      <c r="D40" s="2">
        <v>241</v>
      </c>
      <c r="E40" s="2">
        <v>653</v>
      </c>
      <c r="F40" s="6">
        <v>124717</v>
      </c>
      <c r="G40" s="6">
        <v>16107</v>
      </c>
      <c r="H40" s="2">
        <v>68</v>
      </c>
      <c r="I40" s="2">
        <v>11</v>
      </c>
      <c r="J40" s="2">
        <v>168</v>
      </c>
    </row>
    <row r="41" spans="1:10" ht="12">
      <c r="A41" s="33" t="s">
        <v>5</v>
      </c>
      <c r="B41" s="36">
        <v>1995</v>
      </c>
      <c r="C41" s="2">
        <v>7</v>
      </c>
      <c r="D41" s="2">
        <v>20</v>
      </c>
      <c r="E41" s="2">
        <v>33</v>
      </c>
      <c r="F41" s="6">
        <v>163</v>
      </c>
      <c r="G41" s="6">
        <v>0</v>
      </c>
      <c r="H41" s="2">
        <v>10</v>
      </c>
      <c r="I41" s="2">
        <v>26</v>
      </c>
      <c r="J41" s="2">
        <v>30</v>
      </c>
    </row>
    <row r="42" spans="1:10" ht="12">
      <c r="A42" s="33" t="s">
        <v>3</v>
      </c>
      <c r="B42" s="36">
        <v>1996</v>
      </c>
      <c r="C42" s="2">
        <v>6</v>
      </c>
      <c r="D42" s="2">
        <v>505</v>
      </c>
      <c r="E42" s="2">
        <v>882</v>
      </c>
      <c r="F42" s="6">
        <v>7500</v>
      </c>
      <c r="G42" s="6">
        <v>7374</v>
      </c>
      <c r="H42" s="2">
        <v>56</v>
      </c>
      <c r="I42" s="2">
        <v>22</v>
      </c>
      <c r="J42" s="2">
        <v>475</v>
      </c>
    </row>
    <row r="43" spans="1:10" ht="12">
      <c r="A43" s="33" t="s">
        <v>1</v>
      </c>
      <c r="B43" s="36">
        <v>1997</v>
      </c>
      <c r="C43" s="2">
        <v>5</v>
      </c>
      <c r="D43" s="2">
        <v>121</v>
      </c>
      <c r="E43" s="2">
        <v>30</v>
      </c>
      <c r="F43" s="2">
        <v>38972</v>
      </c>
      <c r="G43" s="2">
        <v>1577</v>
      </c>
      <c r="H43" s="2">
        <v>56</v>
      </c>
      <c r="I43" s="2">
        <v>3</v>
      </c>
      <c r="J43" s="2">
        <v>126</v>
      </c>
    </row>
    <row r="44" spans="1:10" ht="12">
      <c r="A44" s="33" t="s">
        <v>2</v>
      </c>
      <c r="B44" s="36">
        <v>1998</v>
      </c>
      <c r="C44" s="2">
        <v>7</v>
      </c>
      <c r="D44" s="2">
        <v>32</v>
      </c>
      <c r="E44" s="2">
        <v>207</v>
      </c>
      <c r="F44" s="2">
        <v>58315</v>
      </c>
      <c r="G44" s="2">
        <v>5040</v>
      </c>
      <c r="H44" s="2">
        <v>42</v>
      </c>
      <c r="I44" s="2">
        <v>16</v>
      </c>
      <c r="J44" s="2">
        <v>59</v>
      </c>
    </row>
    <row r="45" spans="1:10" ht="12">
      <c r="A45" s="33" t="s">
        <v>0</v>
      </c>
      <c r="B45" s="36">
        <v>1999</v>
      </c>
      <c r="C45" s="2">
        <v>4</v>
      </c>
      <c r="D45" s="2">
        <v>51722</v>
      </c>
      <c r="E45" s="2">
        <v>53831</v>
      </c>
      <c r="F45" s="2">
        <v>394730</v>
      </c>
      <c r="G45" s="2">
        <v>5004</v>
      </c>
      <c r="H45" s="2">
        <v>2418</v>
      </c>
      <c r="I45" s="2">
        <v>35</v>
      </c>
      <c r="J45" s="2">
        <v>11569</v>
      </c>
    </row>
    <row r="46" spans="1:10" s="5" customFormat="1" ht="12">
      <c r="A46" s="33" t="s">
        <v>46</v>
      </c>
      <c r="B46" s="36" t="s">
        <v>221</v>
      </c>
      <c r="C46" s="4">
        <v>1</v>
      </c>
      <c r="D46" s="4">
        <v>0</v>
      </c>
      <c r="E46" s="4">
        <v>1</v>
      </c>
      <c r="F46" s="4">
        <v>2268</v>
      </c>
      <c r="G46" s="4">
        <v>0</v>
      </c>
      <c r="H46" s="4">
        <v>1</v>
      </c>
      <c r="I46" s="4">
        <v>5</v>
      </c>
      <c r="J46" s="4">
        <v>0</v>
      </c>
    </row>
    <row r="47" spans="1:10" s="5" customFormat="1" ht="12">
      <c r="A47" s="33" t="s">
        <v>47</v>
      </c>
      <c r="B47" s="36" t="s">
        <v>223</v>
      </c>
      <c r="C47" s="4">
        <v>1</v>
      </c>
      <c r="D47" s="4">
        <v>4</v>
      </c>
      <c r="E47" s="4">
        <v>0</v>
      </c>
      <c r="F47" s="4">
        <v>827</v>
      </c>
      <c r="G47" s="4">
        <v>0</v>
      </c>
      <c r="H47" s="4">
        <v>2</v>
      </c>
      <c r="I47" s="4">
        <v>1</v>
      </c>
      <c r="J47" s="4">
        <v>2</v>
      </c>
    </row>
    <row r="48" spans="1:10" s="5" customFormat="1" ht="12">
      <c r="A48" s="33" t="s">
        <v>48</v>
      </c>
      <c r="B48" s="36" t="s">
        <v>222</v>
      </c>
      <c r="C48" s="4">
        <v>2</v>
      </c>
      <c r="D48" s="4">
        <v>51718</v>
      </c>
      <c r="E48" s="4">
        <v>53830</v>
      </c>
      <c r="F48" s="4">
        <v>391635</v>
      </c>
      <c r="G48" s="4">
        <v>5004</v>
      </c>
      <c r="H48" s="4">
        <v>2415</v>
      </c>
      <c r="I48" s="4">
        <v>29</v>
      </c>
      <c r="J48" s="4">
        <v>11567</v>
      </c>
    </row>
    <row r="49" spans="1:10" s="5" customFormat="1" ht="12">
      <c r="A49" s="33" t="s">
        <v>49</v>
      </c>
      <c r="B49" s="36" t="s">
        <v>224</v>
      </c>
      <c r="C49" s="4">
        <v>0</v>
      </c>
      <c r="D49" s="4">
        <v>0</v>
      </c>
      <c r="E49" s="4">
        <v>0</v>
      </c>
      <c r="F49" s="4">
        <v>0</v>
      </c>
      <c r="G49" s="4">
        <v>0</v>
      </c>
      <c r="H49" s="4">
        <v>0</v>
      </c>
      <c r="I49" s="4">
        <v>0</v>
      </c>
      <c r="J49" s="4">
        <v>0</v>
      </c>
    </row>
    <row r="50" spans="1:10" ht="12">
      <c r="A50" s="34" t="s">
        <v>33</v>
      </c>
      <c r="B50" s="37">
        <v>2000</v>
      </c>
      <c r="C50" s="3">
        <v>11</v>
      </c>
      <c r="D50" s="3">
        <v>434</v>
      </c>
      <c r="E50" s="3">
        <v>1725</v>
      </c>
      <c r="F50" s="3">
        <v>97087</v>
      </c>
      <c r="G50" s="3">
        <v>293</v>
      </c>
      <c r="H50" s="3">
        <v>93</v>
      </c>
      <c r="I50" s="3">
        <v>33</v>
      </c>
      <c r="J50" s="3">
        <v>232</v>
      </c>
    </row>
    <row r="51" spans="1:10" s="5" customFormat="1" ht="12">
      <c r="A51" s="33" t="s">
        <v>46</v>
      </c>
      <c r="B51" s="36" t="s">
        <v>221</v>
      </c>
      <c r="C51" s="4">
        <v>6</v>
      </c>
      <c r="D51" s="4">
        <v>434</v>
      </c>
      <c r="E51" s="4">
        <v>1725</v>
      </c>
      <c r="F51" s="4">
        <v>90168</v>
      </c>
      <c r="G51" s="4">
        <v>0</v>
      </c>
      <c r="H51" s="4">
        <v>78</v>
      </c>
      <c r="I51" s="4">
        <v>32</v>
      </c>
      <c r="J51" s="4">
        <v>178</v>
      </c>
    </row>
    <row r="52" spans="1:10" s="5" customFormat="1" ht="12">
      <c r="A52" s="33" t="s">
        <v>47</v>
      </c>
      <c r="B52" s="36" t="s">
        <v>223</v>
      </c>
      <c r="C52" s="4">
        <v>2</v>
      </c>
      <c r="D52" s="4">
        <v>0</v>
      </c>
      <c r="E52" s="4">
        <v>0</v>
      </c>
      <c r="F52" s="4">
        <v>1804</v>
      </c>
      <c r="G52" s="4">
        <v>293</v>
      </c>
      <c r="H52" s="4">
        <v>6</v>
      </c>
      <c r="I52" s="4">
        <v>1</v>
      </c>
      <c r="J52" s="4">
        <v>6</v>
      </c>
    </row>
    <row r="53" spans="1:10" s="5" customFormat="1" ht="12">
      <c r="A53" s="33" t="s">
        <v>48</v>
      </c>
      <c r="B53" s="36" t="s">
        <v>222</v>
      </c>
      <c r="C53" s="4">
        <v>2</v>
      </c>
      <c r="D53" s="4">
        <v>0</v>
      </c>
      <c r="E53" s="4">
        <v>0</v>
      </c>
      <c r="F53" s="4">
        <v>5100</v>
      </c>
      <c r="G53" s="4">
        <v>0</v>
      </c>
      <c r="H53" s="4">
        <v>5</v>
      </c>
      <c r="I53" s="4">
        <v>0</v>
      </c>
      <c r="J53" s="4">
        <v>48</v>
      </c>
    </row>
    <row r="54" spans="1:10" s="5" customFormat="1" ht="12">
      <c r="A54" s="33" t="s">
        <v>49</v>
      </c>
      <c r="B54" s="36" t="s">
        <v>224</v>
      </c>
      <c r="C54" s="4">
        <v>1</v>
      </c>
      <c r="D54" s="4">
        <v>0</v>
      </c>
      <c r="E54" s="4">
        <v>0</v>
      </c>
      <c r="F54" s="4">
        <v>15</v>
      </c>
      <c r="G54" s="4">
        <v>0</v>
      </c>
      <c r="H54" s="4">
        <v>4</v>
      </c>
      <c r="I54" s="4">
        <v>0</v>
      </c>
      <c r="J54" s="4">
        <v>0</v>
      </c>
    </row>
    <row r="55" spans="1:10" ht="12">
      <c r="A55" s="34" t="s">
        <v>52</v>
      </c>
      <c r="B55" s="37">
        <v>2001</v>
      </c>
      <c r="C55" s="3">
        <v>9</v>
      </c>
      <c r="D55" s="3">
        <v>646</v>
      </c>
      <c r="E55" s="3">
        <v>1978</v>
      </c>
      <c r="F55" s="3">
        <v>37496</v>
      </c>
      <c r="G55" s="3">
        <v>2472</v>
      </c>
      <c r="H55" s="3">
        <v>225</v>
      </c>
      <c r="I55" s="3">
        <v>129</v>
      </c>
      <c r="J55" s="3">
        <v>588</v>
      </c>
    </row>
    <row r="56" spans="1:10" s="5" customFormat="1" ht="12">
      <c r="A56" s="33" t="s">
        <v>46</v>
      </c>
      <c r="B56" s="36" t="s">
        <v>221</v>
      </c>
      <c r="C56" s="4">
        <v>8</v>
      </c>
      <c r="D56" s="4">
        <v>646</v>
      </c>
      <c r="E56" s="4">
        <v>1978</v>
      </c>
      <c r="F56" s="4">
        <v>37243</v>
      </c>
      <c r="G56" s="4">
        <v>2472</v>
      </c>
      <c r="H56" s="4">
        <v>225</v>
      </c>
      <c r="I56" s="4">
        <v>129</v>
      </c>
      <c r="J56" s="4">
        <v>585</v>
      </c>
    </row>
    <row r="57" spans="1:10" s="5" customFormat="1" ht="12">
      <c r="A57" s="33" t="s">
        <v>47</v>
      </c>
      <c r="B57" s="36" t="s">
        <v>223</v>
      </c>
      <c r="C57" s="4">
        <v>0</v>
      </c>
      <c r="D57" s="4">
        <v>0</v>
      </c>
      <c r="E57" s="4">
        <v>0</v>
      </c>
      <c r="F57" s="4">
        <v>0</v>
      </c>
      <c r="G57" s="4">
        <v>0</v>
      </c>
      <c r="H57" s="4">
        <v>0</v>
      </c>
      <c r="I57" s="4">
        <v>0</v>
      </c>
      <c r="J57" s="4">
        <v>0</v>
      </c>
    </row>
    <row r="58" spans="1:10" s="5" customFormat="1" ht="12">
      <c r="A58" s="33" t="s">
        <v>48</v>
      </c>
      <c r="B58" s="36" t="s">
        <v>222</v>
      </c>
      <c r="C58" s="4">
        <v>1</v>
      </c>
      <c r="D58" s="4">
        <v>0</v>
      </c>
      <c r="E58" s="4">
        <v>0</v>
      </c>
      <c r="F58" s="4">
        <v>253</v>
      </c>
      <c r="G58" s="4">
        <v>0</v>
      </c>
      <c r="H58" s="4">
        <v>0</v>
      </c>
      <c r="I58" s="4">
        <v>0</v>
      </c>
      <c r="J58" s="4">
        <v>3</v>
      </c>
    </row>
    <row r="59" spans="1:10" s="5" customFormat="1" ht="12">
      <c r="A59" s="33" t="s">
        <v>49</v>
      </c>
      <c r="B59" s="36" t="s">
        <v>224</v>
      </c>
      <c r="C59" s="4">
        <v>0</v>
      </c>
      <c r="D59" s="4">
        <v>0</v>
      </c>
      <c r="E59" s="4">
        <v>0</v>
      </c>
      <c r="F59" s="4">
        <v>0</v>
      </c>
      <c r="G59" s="4">
        <v>0</v>
      </c>
      <c r="H59" s="4">
        <v>0</v>
      </c>
      <c r="I59" s="4">
        <v>0</v>
      </c>
      <c r="J59" s="4">
        <v>0</v>
      </c>
    </row>
    <row r="60" spans="1:10" ht="12">
      <c r="A60" s="34" t="s">
        <v>53</v>
      </c>
      <c r="B60" s="37">
        <v>2002</v>
      </c>
      <c r="C60" s="3">
        <v>4</v>
      </c>
      <c r="D60" s="3">
        <v>0</v>
      </c>
      <c r="E60" s="3">
        <v>160</v>
      </c>
      <c r="F60" s="3">
        <v>23555</v>
      </c>
      <c r="G60" s="3">
        <v>6443</v>
      </c>
      <c r="H60" s="3">
        <v>10</v>
      </c>
      <c r="I60" s="3">
        <v>1</v>
      </c>
      <c r="J60" s="3">
        <v>281</v>
      </c>
    </row>
    <row r="61" spans="1:10" s="5" customFormat="1" ht="12">
      <c r="A61" s="33" t="s">
        <v>46</v>
      </c>
      <c r="B61" s="36" t="s">
        <v>221</v>
      </c>
      <c r="C61" s="4">
        <v>3</v>
      </c>
      <c r="D61" s="4">
        <v>0</v>
      </c>
      <c r="E61" s="4">
        <v>0</v>
      </c>
      <c r="F61" s="4">
        <v>22235</v>
      </c>
      <c r="G61" s="4">
        <v>5962</v>
      </c>
      <c r="H61" s="4">
        <v>5</v>
      </c>
      <c r="I61" s="4">
        <v>1</v>
      </c>
      <c r="J61" s="4">
        <v>12</v>
      </c>
    </row>
    <row r="62" spans="1:10" s="5" customFormat="1" ht="12">
      <c r="A62" s="33" t="s">
        <v>47</v>
      </c>
      <c r="B62" s="36" t="s">
        <v>223</v>
      </c>
      <c r="C62" s="4">
        <v>0</v>
      </c>
      <c r="D62" s="4">
        <v>0</v>
      </c>
      <c r="E62" s="4">
        <v>0</v>
      </c>
      <c r="F62" s="4">
        <v>0</v>
      </c>
      <c r="G62" s="4">
        <v>0</v>
      </c>
      <c r="H62" s="4">
        <v>0</v>
      </c>
      <c r="I62" s="4">
        <v>0</v>
      </c>
      <c r="J62" s="4">
        <v>0</v>
      </c>
    </row>
    <row r="63" spans="1:10" s="5" customFormat="1" ht="12">
      <c r="A63" s="33" t="s">
        <v>48</v>
      </c>
      <c r="B63" s="36" t="s">
        <v>222</v>
      </c>
      <c r="C63" s="4">
        <v>1</v>
      </c>
      <c r="D63" s="4">
        <v>0</v>
      </c>
      <c r="E63" s="4">
        <v>160</v>
      </c>
      <c r="F63" s="4">
        <v>1320</v>
      </c>
      <c r="G63" s="4">
        <v>481</v>
      </c>
      <c r="H63" s="4">
        <v>5</v>
      </c>
      <c r="I63" s="4">
        <v>0</v>
      </c>
      <c r="J63" s="4">
        <v>269</v>
      </c>
    </row>
    <row r="64" spans="1:10" s="5" customFormat="1" ht="12">
      <c r="A64" s="33" t="s">
        <v>49</v>
      </c>
      <c r="B64" s="36" t="s">
        <v>224</v>
      </c>
      <c r="C64" s="4">
        <v>0</v>
      </c>
      <c r="D64" s="4">
        <v>0</v>
      </c>
      <c r="E64" s="4">
        <v>0</v>
      </c>
      <c r="F64" s="4">
        <v>0</v>
      </c>
      <c r="G64" s="4">
        <v>0</v>
      </c>
      <c r="H64" s="4">
        <v>0</v>
      </c>
      <c r="I64" s="4">
        <v>0</v>
      </c>
      <c r="J64" s="4">
        <v>0</v>
      </c>
    </row>
    <row r="65" spans="1:10" ht="12">
      <c r="A65" s="34" t="s">
        <v>54</v>
      </c>
      <c r="B65" s="37">
        <v>2003</v>
      </c>
      <c r="C65" s="3">
        <v>8</v>
      </c>
      <c r="D65" s="3">
        <v>0</v>
      </c>
      <c r="E65" s="3">
        <v>0</v>
      </c>
      <c r="F65" s="3">
        <v>5165</v>
      </c>
      <c r="G65" s="3">
        <v>277</v>
      </c>
      <c r="H65" s="3">
        <v>6</v>
      </c>
      <c r="I65" s="3">
        <v>1</v>
      </c>
      <c r="J65" s="3">
        <v>20</v>
      </c>
    </row>
    <row r="66" spans="1:10" s="5" customFormat="1" ht="12">
      <c r="A66" s="33" t="s">
        <v>46</v>
      </c>
      <c r="B66" s="36" t="s">
        <v>221</v>
      </c>
      <c r="C66" s="4">
        <v>7</v>
      </c>
      <c r="D66" s="4">
        <v>0</v>
      </c>
      <c r="E66" s="4">
        <v>0</v>
      </c>
      <c r="F66" s="4">
        <v>5087</v>
      </c>
      <c r="G66" s="4">
        <v>277</v>
      </c>
      <c r="H66" s="4">
        <v>6</v>
      </c>
      <c r="I66" s="4">
        <v>1</v>
      </c>
      <c r="J66" s="4">
        <v>5</v>
      </c>
    </row>
    <row r="67" spans="1:10" s="5" customFormat="1" ht="12">
      <c r="A67" s="33" t="s">
        <v>268</v>
      </c>
      <c r="B67" s="36" t="s">
        <v>223</v>
      </c>
      <c r="C67" s="4">
        <v>0</v>
      </c>
      <c r="D67" s="4">
        <v>0</v>
      </c>
      <c r="E67" s="4">
        <v>0</v>
      </c>
      <c r="F67" s="4">
        <v>0</v>
      </c>
      <c r="G67" s="4">
        <v>0</v>
      </c>
      <c r="H67" s="4">
        <v>0</v>
      </c>
      <c r="I67" s="4">
        <v>0</v>
      </c>
      <c r="J67" s="4">
        <v>0</v>
      </c>
    </row>
    <row r="68" spans="1:10" s="5" customFormat="1" ht="12">
      <c r="A68" s="33" t="s">
        <v>48</v>
      </c>
      <c r="B68" s="36" t="s">
        <v>222</v>
      </c>
      <c r="C68" s="4">
        <v>1</v>
      </c>
      <c r="D68" s="4">
        <v>0</v>
      </c>
      <c r="E68" s="4">
        <v>0</v>
      </c>
      <c r="F68" s="4">
        <v>78</v>
      </c>
      <c r="G68" s="4">
        <v>0</v>
      </c>
      <c r="H68" s="4">
        <v>0</v>
      </c>
      <c r="I68" s="4">
        <v>0</v>
      </c>
      <c r="J68" s="4">
        <v>15</v>
      </c>
    </row>
    <row r="69" spans="1:10" s="5" customFormat="1" ht="12">
      <c r="A69" s="33" t="s">
        <v>49</v>
      </c>
      <c r="B69" s="36" t="s">
        <v>224</v>
      </c>
      <c r="C69" s="4">
        <v>0</v>
      </c>
      <c r="D69" s="4">
        <v>0</v>
      </c>
      <c r="E69" s="4">
        <v>0</v>
      </c>
      <c r="F69" s="4">
        <v>0</v>
      </c>
      <c r="G69" s="4">
        <v>0</v>
      </c>
      <c r="H69" s="4">
        <v>0</v>
      </c>
      <c r="I69" s="4">
        <v>0</v>
      </c>
      <c r="J69" s="4">
        <v>0</v>
      </c>
    </row>
    <row r="70" spans="1:10" ht="12">
      <c r="A70" s="34" t="s">
        <v>270</v>
      </c>
      <c r="B70" s="37">
        <v>2004</v>
      </c>
      <c r="C70" s="3">
        <f>SUM(C71:C74)</f>
        <v>12</v>
      </c>
      <c r="D70" s="3">
        <f aca="true" t="shared" si="0" ref="D70:J70">SUM(D71:D74)</f>
        <v>376</v>
      </c>
      <c r="E70" s="3">
        <f t="shared" si="0"/>
        <v>154</v>
      </c>
      <c r="F70" s="3">
        <f t="shared" si="0"/>
        <v>239653</v>
      </c>
      <c r="G70" s="3">
        <f t="shared" si="0"/>
        <v>13011</v>
      </c>
      <c r="H70" s="3">
        <f t="shared" si="0"/>
        <v>60</v>
      </c>
      <c r="I70" s="3">
        <f t="shared" si="0"/>
        <v>34</v>
      </c>
      <c r="J70" s="3">
        <f t="shared" si="0"/>
        <v>525</v>
      </c>
    </row>
    <row r="71" spans="1:10" s="5" customFormat="1" ht="12">
      <c r="A71" s="33" t="s">
        <v>46</v>
      </c>
      <c r="B71" s="36" t="s">
        <v>221</v>
      </c>
      <c r="C71" s="4">
        <v>9</v>
      </c>
      <c r="D71" s="4">
        <v>342</v>
      </c>
      <c r="E71" s="4">
        <v>44</v>
      </c>
      <c r="F71" s="4">
        <v>105928</v>
      </c>
      <c r="G71" s="4">
        <v>6468</v>
      </c>
      <c r="H71" s="4">
        <v>27</v>
      </c>
      <c r="I71" s="4">
        <v>22</v>
      </c>
      <c r="J71" s="4">
        <v>504</v>
      </c>
    </row>
    <row r="72" spans="1:10" s="5" customFormat="1" ht="12">
      <c r="A72" s="33" t="s">
        <v>268</v>
      </c>
      <c r="B72" s="36" t="s">
        <v>223</v>
      </c>
      <c r="C72" s="4">
        <v>2</v>
      </c>
      <c r="D72" s="4">
        <v>34</v>
      </c>
      <c r="E72" s="4">
        <v>110</v>
      </c>
      <c r="F72" s="4">
        <v>133667</v>
      </c>
      <c r="G72" s="4">
        <v>6543</v>
      </c>
      <c r="H72" s="4">
        <v>31</v>
      </c>
      <c r="I72" s="4">
        <v>12</v>
      </c>
      <c r="J72" s="4">
        <v>20</v>
      </c>
    </row>
    <row r="73" spans="1:10" s="5" customFormat="1" ht="12">
      <c r="A73" s="33" t="s">
        <v>48</v>
      </c>
      <c r="B73" s="36" t="s">
        <v>222</v>
      </c>
      <c r="C73" s="4">
        <v>1</v>
      </c>
      <c r="D73" s="4">
        <v>0</v>
      </c>
      <c r="E73" s="4">
        <v>0</v>
      </c>
      <c r="F73" s="4">
        <v>58</v>
      </c>
      <c r="G73" s="4">
        <v>0</v>
      </c>
      <c r="H73" s="4">
        <v>2</v>
      </c>
      <c r="I73" s="4">
        <v>0</v>
      </c>
      <c r="J73" s="4">
        <v>1</v>
      </c>
    </row>
    <row r="74" spans="1:10" s="5" customFormat="1" ht="12">
      <c r="A74" s="33" t="s">
        <v>49</v>
      </c>
      <c r="B74" s="36" t="s">
        <v>224</v>
      </c>
      <c r="C74" s="4">
        <v>0</v>
      </c>
      <c r="D74" s="4">
        <v>0</v>
      </c>
      <c r="E74" s="4">
        <v>0</v>
      </c>
      <c r="F74" s="4">
        <v>0</v>
      </c>
      <c r="G74" s="4">
        <v>0</v>
      </c>
      <c r="H74" s="4">
        <v>0</v>
      </c>
      <c r="I74" s="4">
        <v>0</v>
      </c>
      <c r="J74" s="4">
        <v>0</v>
      </c>
    </row>
    <row r="75" spans="1:10" ht="12">
      <c r="A75" s="34" t="s">
        <v>271</v>
      </c>
      <c r="B75" s="37">
        <v>2005</v>
      </c>
      <c r="C75" s="3">
        <f>SUM(C76:C79)</f>
        <v>6</v>
      </c>
      <c r="D75" s="3">
        <f aca="true" t="shared" si="1" ref="D75:J75">SUM(D76:D79)</f>
        <v>27</v>
      </c>
      <c r="E75" s="3">
        <f t="shared" si="1"/>
        <v>143</v>
      </c>
      <c r="F75" s="3">
        <f t="shared" si="1"/>
        <v>77542</v>
      </c>
      <c r="G75" s="3">
        <f t="shared" si="1"/>
        <v>3849</v>
      </c>
      <c r="H75" s="3">
        <f t="shared" si="1"/>
        <v>41</v>
      </c>
      <c r="I75" s="3">
        <f t="shared" si="1"/>
        <v>8</v>
      </c>
      <c r="J75" s="3">
        <f t="shared" si="1"/>
        <v>152</v>
      </c>
    </row>
    <row r="76" spans="1:10" s="5" customFormat="1" ht="12">
      <c r="A76" s="33" t="s">
        <v>46</v>
      </c>
      <c r="B76" s="36" t="s">
        <v>221</v>
      </c>
      <c r="C76" s="4">
        <v>4</v>
      </c>
      <c r="D76" s="4">
        <v>27</v>
      </c>
      <c r="E76" s="4">
        <v>142</v>
      </c>
      <c r="F76" s="4">
        <v>61517</v>
      </c>
      <c r="G76" s="4">
        <v>2323</v>
      </c>
      <c r="H76" s="4">
        <v>19</v>
      </c>
      <c r="I76" s="4">
        <v>4</v>
      </c>
      <c r="J76" s="4">
        <v>145</v>
      </c>
    </row>
    <row r="77" spans="1:10" s="5" customFormat="1" ht="12">
      <c r="A77" s="33" t="s">
        <v>268</v>
      </c>
      <c r="B77" s="36" t="s">
        <v>223</v>
      </c>
      <c r="C77" s="4">
        <v>2</v>
      </c>
      <c r="D77" s="4">
        <v>0</v>
      </c>
      <c r="E77" s="4">
        <v>1</v>
      </c>
      <c r="F77" s="4">
        <v>16025</v>
      </c>
      <c r="G77" s="4">
        <v>1526</v>
      </c>
      <c r="H77" s="4">
        <v>22</v>
      </c>
      <c r="I77" s="4">
        <v>4</v>
      </c>
      <c r="J77" s="4">
        <v>7</v>
      </c>
    </row>
    <row r="78" spans="1:10" s="5" customFormat="1" ht="12">
      <c r="A78" s="33" t="s">
        <v>48</v>
      </c>
      <c r="B78" s="36" t="s">
        <v>222</v>
      </c>
      <c r="C78" s="4">
        <v>0</v>
      </c>
      <c r="D78" s="4">
        <v>0</v>
      </c>
      <c r="E78" s="4">
        <v>0</v>
      </c>
      <c r="F78" s="4">
        <v>0</v>
      </c>
      <c r="G78" s="4">
        <v>0</v>
      </c>
      <c r="H78" s="4">
        <v>0</v>
      </c>
      <c r="I78" s="4">
        <v>0</v>
      </c>
      <c r="J78" s="4">
        <v>0</v>
      </c>
    </row>
    <row r="79" spans="1:10" s="5" customFormat="1" ht="12">
      <c r="A79" s="33" t="s">
        <v>49</v>
      </c>
      <c r="B79" s="36" t="s">
        <v>224</v>
      </c>
      <c r="C79" s="4">
        <v>0</v>
      </c>
      <c r="D79" s="4">
        <v>0</v>
      </c>
      <c r="E79" s="4">
        <v>0</v>
      </c>
      <c r="F79" s="4">
        <v>0</v>
      </c>
      <c r="G79" s="4">
        <v>0</v>
      </c>
      <c r="H79" s="4">
        <v>0</v>
      </c>
      <c r="I79" s="4">
        <v>0</v>
      </c>
      <c r="J79" s="4">
        <v>0</v>
      </c>
    </row>
    <row r="80" spans="1:10" ht="12">
      <c r="A80" s="34" t="s">
        <v>288</v>
      </c>
      <c r="B80" s="37">
        <v>2006</v>
      </c>
      <c r="C80" s="3">
        <f>SUM(C81:C84)</f>
        <v>9</v>
      </c>
      <c r="D80" s="3">
        <f aca="true" t="shared" si="2" ref="D80:J80">SUM(D81:D84)</f>
        <v>60</v>
      </c>
      <c r="E80" s="3">
        <f t="shared" si="2"/>
        <v>43</v>
      </c>
      <c r="F80" s="3">
        <f t="shared" si="2"/>
        <v>54373</v>
      </c>
      <c r="G80" s="3">
        <f t="shared" si="2"/>
        <v>836</v>
      </c>
      <c r="H80" s="3">
        <f t="shared" si="2"/>
        <v>9</v>
      </c>
      <c r="I80" s="3">
        <f t="shared" si="2"/>
        <v>4</v>
      </c>
      <c r="J80" s="3">
        <f t="shared" si="2"/>
        <v>87</v>
      </c>
    </row>
    <row r="81" spans="1:10" s="5" customFormat="1" ht="12">
      <c r="A81" s="33" t="s">
        <v>46</v>
      </c>
      <c r="B81" s="36" t="s">
        <v>221</v>
      </c>
      <c r="C81" s="4">
        <v>5</v>
      </c>
      <c r="D81" s="4">
        <v>2</v>
      </c>
      <c r="E81" s="4">
        <v>13</v>
      </c>
      <c r="F81" s="4">
        <v>48953</v>
      </c>
      <c r="G81" s="4">
        <v>209</v>
      </c>
      <c r="H81" s="4">
        <v>3</v>
      </c>
      <c r="I81" s="4">
        <v>0</v>
      </c>
      <c r="J81" s="4">
        <v>6</v>
      </c>
    </row>
    <row r="82" spans="1:10" s="5" customFormat="1" ht="12">
      <c r="A82" s="33" t="s">
        <v>268</v>
      </c>
      <c r="B82" s="36" t="s">
        <v>223</v>
      </c>
      <c r="C82" s="4">
        <v>2</v>
      </c>
      <c r="D82" s="4">
        <v>41</v>
      </c>
      <c r="E82" s="4">
        <v>19</v>
      </c>
      <c r="F82" s="4">
        <v>4586</v>
      </c>
      <c r="G82" s="4">
        <v>615</v>
      </c>
      <c r="H82" s="4">
        <v>4</v>
      </c>
      <c r="I82" s="4">
        <v>4</v>
      </c>
      <c r="J82" s="4">
        <v>2</v>
      </c>
    </row>
    <row r="83" spans="1:10" s="5" customFormat="1" ht="12">
      <c r="A83" s="33" t="s">
        <v>48</v>
      </c>
      <c r="B83" s="36" t="s">
        <v>222</v>
      </c>
      <c r="C83" s="4">
        <v>2</v>
      </c>
      <c r="D83" s="4">
        <v>17</v>
      </c>
      <c r="E83" s="4">
        <v>11</v>
      </c>
      <c r="F83" s="4">
        <v>834</v>
      </c>
      <c r="G83" s="4">
        <v>12</v>
      </c>
      <c r="H83" s="4">
        <v>2</v>
      </c>
      <c r="I83" s="4">
        <v>0</v>
      </c>
      <c r="J83" s="4">
        <v>79</v>
      </c>
    </row>
    <row r="84" spans="1:10" s="5" customFormat="1" ht="12">
      <c r="A84" s="33" t="s">
        <v>49</v>
      </c>
      <c r="B84" s="36" t="s">
        <v>224</v>
      </c>
      <c r="C84" s="4">
        <v>0</v>
      </c>
      <c r="D84" s="4">
        <v>0</v>
      </c>
      <c r="E84" s="4">
        <v>0</v>
      </c>
      <c r="F84" s="4">
        <v>0</v>
      </c>
      <c r="G84" s="4">
        <v>0</v>
      </c>
      <c r="H84" s="4">
        <v>0</v>
      </c>
      <c r="I84" s="4">
        <v>0</v>
      </c>
      <c r="J84" s="4">
        <v>0</v>
      </c>
    </row>
    <row r="85" spans="1:10" ht="12">
      <c r="A85" s="34" t="s">
        <v>362</v>
      </c>
      <c r="B85" s="37">
        <v>2007</v>
      </c>
      <c r="C85" s="3">
        <f>SUM(C86:C89)</f>
        <v>9</v>
      </c>
      <c r="D85" s="3">
        <f aca="true" t="shared" si="3" ref="D85:J85">SUM(D86:D89)</f>
        <v>54</v>
      </c>
      <c r="E85" s="3">
        <f t="shared" si="3"/>
        <v>85</v>
      </c>
      <c r="F85" s="3">
        <f t="shared" si="3"/>
        <v>161721</v>
      </c>
      <c r="G85" s="3">
        <f t="shared" si="3"/>
        <v>1808</v>
      </c>
      <c r="H85" s="3">
        <f t="shared" si="3"/>
        <v>21</v>
      </c>
      <c r="I85" s="3">
        <f t="shared" si="3"/>
        <v>3</v>
      </c>
      <c r="J85" s="3">
        <f t="shared" si="3"/>
        <v>153</v>
      </c>
    </row>
    <row r="86" spans="1:10" s="5" customFormat="1" ht="12">
      <c r="A86" s="33" t="s">
        <v>46</v>
      </c>
      <c r="B86" s="36" t="s">
        <v>221</v>
      </c>
      <c r="C86" s="4">
        <v>6</v>
      </c>
      <c r="D86" s="4">
        <v>4</v>
      </c>
      <c r="E86" s="4">
        <v>85</v>
      </c>
      <c r="F86" s="4">
        <v>153547</v>
      </c>
      <c r="G86" s="4">
        <v>1049</v>
      </c>
      <c r="H86" s="4">
        <v>13</v>
      </c>
      <c r="I86" s="4">
        <v>3</v>
      </c>
      <c r="J86" s="4">
        <v>148</v>
      </c>
    </row>
    <row r="87" spans="1:10" s="5" customFormat="1" ht="12">
      <c r="A87" s="33" t="s">
        <v>268</v>
      </c>
      <c r="B87" s="36" t="s">
        <v>223</v>
      </c>
      <c r="C87" s="4">
        <v>2</v>
      </c>
      <c r="D87" s="4">
        <v>50</v>
      </c>
      <c r="E87" s="4">
        <v>0</v>
      </c>
      <c r="F87" s="4">
        <v>8083</v>
      </c>
      <c r="G87" s="4">
        <v>755</v>
      </c>
      <c r="H87" s="4">
        <v>5</v>
      </c>
      <c r="I87" s="4">
        <v>0</v>
      </c>
      <c r="J87" s="4">
        <v>1</v>
      </c>
    </row>
    <row r="88" spans="1:10" s="5" customFormat="1" ht="12">
      <c r="A88" s="33" t="s">
        <v>48</v>
      </c>
      <c r="B88" s="36" t="s">
        <v>222</v>
      </c>
      <c r="C88" s="4">
        <v>0</v>
      </c>
      <c r="D88" s="4">
        <v>0</v>
      </c>
      <c r="E88" s="4">
        <v>0</v>
      </c>
      <c r="F88" s="4">
        <v>0</v>
      </c>
      <c r="G88" s="4">
        <v>0</v>
      </c>
      <c r="H88" s="4">
        <v>0</v>
      </c>
      <c r="I88" s="4">
        <v>0</v>
      </c>
      <c r="J88" s="4">
        <v>0</v>
      </c>
    </row>
    <row r="89" spans="1:10" s="5" customFormat="1" ht="12">
      <c r="A89" s="33" t="s">
        <v>49</v>
      </c>
      <c r="B89" s="36" t="s">
        <v>224</v>
      </c>
      <c r="C89" s="4">
        <v>1</v>
      </c>
      <c r="D89" s="4">
        <v>0</v>
      </c>
      <c r="E89" s="4">
        <v>0</v>
      </c>
      <c r="F89" s="4">
        <v>91</v>
      </c>
      <c r="G89" s="4">
        <v>4</v>
      </c>
      <c r="H89" s="4">
        <v>3</v>
      </c>
      <c r="I89" s="4">
        <v>0</v>
      </c>
      <c r="J89" s="4">
        <v>4</v>
      </c>
    </row>
    <row r="90" spans="1:10" ht="12">
      <c r="A90" s="34" t="s">
        <v>428</v>
      </c>
      <c r="B90" s="37">
        <v>2008</v>
      </c>
      <c r="C90" s="3">
        <f>SUM(C91:C94)</f>
        <v>12</v>
      </c>
      <c r="D90" s="3">
        <f aca="true" t="shared" si="4" ref="D90:J90">SUM(D91:D94)</f>
        <v>66</v>
      </c>
      <c r="E90" s="3">
        <f t="shared" si="4"/>
        <v>17</v>
      </c>
      <c r="F90" s="3">
        <f t="shared" si="4"/>
        <v>198172</v>
      </c>
      <c r="G90" s="3">
        <f t="shared" si="4"/>
        <v>2644</v>
      </c>
      <c r="H90" s="3">
        <f t="shared" si="4"/>
        <v>42</v>
      </c>
      <c r="I90" s="3">
        <f t="shared" si="4"/>
        <v>14</v>
      </c>
      <c r="J90" s="3">
        <f t="shared" si="4"/>
        <v>105</v>
      </c>
    </row>
    <row r="91" spans="1:10" s="5" customFormat="1" ht="12">
      <c r="A91" s="33" t="s">
        <v>46</v>
      </c>
      <c r="B91" s="36" t="s">
        <v>221</v>
      </c>
      <c r="C91" s="4">
        <v>6</v>
      </c>
      <c r="D91" s="4">
        <v>66</v>
      </c>
      <c r="E91" s="4">
        <v>17</v>
      </c>
      <c r="F91" s="4">
        <v>193774</v>
      </c>
      <c r="G91" s="4">
        <v>2272</v>
      </c>
      <c r="H91" s="4">
        <v>31</v>
      </c>
      <c r="I91" s="4">
        <v>11</v>
      </c>
      <c r="J91" s="4">
        <v>100</v>
      </c>
    </row>
    <row r="92" spans="1:10" s="5" customFormat="1" ht="12">
      <c r="A92" s="33" t="s">
        <v>268</v>
      </c>
      <c r="B92" s="36" t="s">
        <v>223</v>
      </c>
      <c r="C92" s="4">
        <v>6</v>
      </c>
      <c r="D92" s="4">
        <v>0</v>
      </c>
      <c r="E92" s="4">
        <v>0</v>
      </c>
      <c r="F92" s="4">
        <v>4398</v>
      </c>
      <c r="G92" s="4">
        <v>372</v>
      </c>
      <c r="H92" s="4">
        <v>11</v>
      </c>
      <c r="I92" s="4">
        <v>3</v>
      </c>
      <c r="J92" s="4">
        <v>5</v>
      </c>
    </row>
    <row r="93" spans="1:10" s="5" customFormat="1" ht="12">
      <c r="A93" s="33" t="s">
        <v>48</v>
      </c>
      <c r="B93" s="36" t="s">
        <v>222</v>
      </c>
      <c r="C93" s="4">
        <v>0</v>
      </c>
      <c r="D93" s="4">
        <v>0</v>
      </c>
      <c r="E93" s="4">
        <v>0</v>
      </c>
      <c r="F93" s="4">
        <v>0</v>
      </c>
      <c r="G93" s="4">
        <v>0</v>
      </c>
      <c r="H93" s="4">
        <v>0</v>
      </c>
      <c r="I93" s="4">
        <v>0</v>
      </c>
      <c r="J93" s="4">
        <v>0</v>
      </c>
    </row>
    <row r="94" spans="1:10" s="5" customFormat="1" ht="12">
      <c r="A94" s="33" t="s">
        <v>49</v>
      </c>
      <c r="B94" s="36" t="s">
        <v>224</v>
      </c>
      <c r="C94" s="4">
        <v>0</v>
      </c>
      <c r="D94" s="4">
        <v>0</v>
      </c>
      <c r="E94" s="4">
        <v>0</v>
      </c>
      <c r="F94" s="4">
        <v>0</v>
      </c>
      <c r="G94" s="4">
        <v>0</v>
      </c>
      <c r="H94" s="4">
        <v>0</v>
      </c>
      <c r="I94" s="4">
        <v>0</v>
      </c>
      <c r="J94" s="4">
        <v>0</v>
      </c>
    </row>
    <row r="95" spans="1:10" ht="12">
      <c r="A95" s="34" t="s">
        <v>442</v>
      </c>
      <c r="B95" s="37">
        <v>2009</v>
      </c>
      <c r="C95" s="3">
        <f>SUM(C96:C99)</f>
        <v>6</v>
      </c>
      <c r="D95" s="3">
        <f aca="true" t="shared" si="5" ref="D95:J95">SUM(D96:D99)</f>
        <v>99</v>
      </c>
      <c r="E95" s="3">
        <f t="shared" si="5"/>
        <v>250</v>
      </c>
      <c r="F95" s="3">
        <f t="shared" si="5"/>
        <v>581555</v>
      </c>
      <c r="G95" s="3">
        <f t="shared" si="5"/>
        <v>63814</v>
      </c>
      <c r="H95" s="3">
        <f t="shared" si="5"/>
        <v>644</v>
      </c>
      <c r="I95" s="3">
        <f t="shared" si="5"/>
        <v>60</v>
      </c>
      <c r="J95" s="3">
        <f t="shared" si="5"/>
        <v>1560</v>
      </c>
    </row>
    <row r="96" spans="1:10" s="5" customFormat="1" ht="12">
      <c r="A96" s="33" t="s">
        <v>46</v>
      </c>
      <c r="B96" s="36" t="s">
        <v>221</v>
      </c>
      <c r="C96" s="4">
        <v>3</v>
      </c>
      <c r="D96" s="4">
        <v>99</v>
      </c>
      <c r="E96" s="4">
        <v>250</v>
      </c>
      <c r="F96" s="4">
        <v>579767</v>
      </c>
      <c r="G96" s="4">
        <v>63814</v>
      </c>
      <c r="H96" s="4">
        <v>644</v>
      </c>
      <c r="I96" s="4">
        <v>60</v>
      </c>
      <c r="J96" s="4">
        <v>1557</v>
      </c>
    </row>
    <row r="97" spans="1:10" s="5" customFormat="1" ht="12">
      <c r="A97" s="33" t="s">
        <v>619</v>
      </c>
      <c r="B97" s="36" t="s">
        <v>223</v>
      </c>
      <c r="C97" s="4">
        <v>1</v>
      </c>
      <c r="D97" s="4">
        <v>0</v>
      </c>
      <c r="E97" s="4">
        <v>0</v>
      </c>
      <c r="F97" s="4">
        <v>1782</v>
      </c>
      <c r="G97" s="4">
        <v>0</v>
      </c>
      <c r="H97" s="4">
        <v>0</v>
      </c>
      <c r="I97" s="4">
        <v>0</v>
      </c>
      <c r="J97" s="4">
        <v>0</v>
      </c>
    </row>
    <row r="98" spans="1:10" s="5" customFormat="1" ht="12">
      <c r="A98" s="33" t="s">
        <v>48</v>
      </c>
      <c r="B98" s="36" t="s">
        <v>222</v>
      </c>
      <c r="C98" s="4">
        <v>2</v>
      </c>
      <c r="D98" s="4">
        <v>0</v>
      </c>
      <c r="E98" s="4">
        <v>0</v>
      </c>
      <c r="F98" s="4">
        <v>6</v>
      </c>
      <c r="G98" s="4">
        <v>0</v>
      </c>
      <c r="H98" s="4">
        <v>0</v>
      </c>
      <c r="I98" s="4">
        <v>0</v>
      </c>
      <c r="J98" s="4">
        <v>3</v>
      </c>
    </row>
    <row r="99" spans="1:10" s="5" customFormat="1" ht="12">
      <c r="A99" s="33" t="s">
        <v>49</v>
      </c>
      <c r="B99" s="36" t="s">
        <v>224</v>
      </c>
      <c r="C99" s="4">
        <v>0</v>
      </c>
      <c r="D99" s="4">
        <v>0</v>
      </c>
      <c r="E99" s="4">
        <v>0</v>
      </c>
      <c r="F99" s="4">
        <v>0</v>
      </c>
      <c r="G99" s="4">
        <v>0</v>
      </c>
      <c r="H99" s="4">
        <v>0</v>
      </c>
      <c r="I99" s="4">
        <v>0</v>
      </c>
      <c r="J99" s="4">
        <v>0</v>
      </c>
    </row>
    <row r="100" spans="1:10" ht="12">
      <c r="A100" s="34" t="s">
        <v>460</v>
      </c>
      <c r="B100" s="37">
        <v>2010</v>
      </c>
      <c r="C100" s="3">
        <f>SUM(C101:C104)</f>
        <v>15</v>
      </c>
      <c r="D100" s="3">
        <f aca="true" t="shared" si="6" ref="D100:J100">SUM(D101:D104)</f>
        <v>233</v>
      </c>
      <c r="E100" s="3">
        <f t="shared" si="6"/>
        <v>159</v>
      </c>
      <c r="F100" s="3">
        <f t="shared" si="6"/>
        <v>218126</v>
      </c>
      <c r="G100" s="3">
        <f t="shared" si="6"/>
        <v>13598</v>
      </c>
      <c r="H100" s="3">
        <f t="shared" si="6"/>
        <v>44</v>
      </c>
      <c r="I100" s="3">
        <f t="shared" si="6"/>
        <v>1</v>
      </c>
      <c r="J100" s="3">
        <f t="shared" si="6"/>
        <v>231</v>
      </c>
    </row>
    <row r="101" spans="1:10" s="5" customFormat="1" ht="12">
      <c r="A101" s="33" t="s">
        <v>46</v>
      </c>
      <c r="B101" s="36" t="s">
        <v>221</v>
      </c>
      <c r="C101" s="4">
        <v>5</v>
      </c>
      <c r="D101" s="4">
        <v>0</v>
      </c>
      <c r="E101" s="4">
        <v>79</v>
      </c>
      <c r="F101" s="4">
        <v>121603</v>
      </c>
      <c r="G101" s="4">
        <v>5800</v>
      </c>
      <c r="H101" s="4">
        <v>2</v>
      </c>
      <c r="I101" s="4">
        <v>0</v>
      </c>
      <c r="J101" s="4">
        <v>63</v>
      </c>
    </row>
    <row r="102" spans="1:10" s="5" customFormat="1" ht="12">
      <c r="A102" s="33" t="s">
        <v>619</v>
      </c>
      <c r="B102" s="36" t="s">
        <v>223</v>
      </c>
      <c r="C102" s="4">
        <v>8</v>
      </c>
      <c r="D102" s="4">
        <v>26</v>
      </c>
      <c r="E102" s="4">
        <v>79</v>
      </c>
      <c r="F102" s="4">
        <v>82949</v>
      </c>
      <c r="G102" s="4">
        <v>7730</v>
      </c>
      <c r="H102" s="4">
        <v>38</v>
      </c>
      <c r="I102" s="4">
        <v>1</v>
      </c>
      <c r="J102" s="4">
        <v>96</v>
      </c>
    </row>
    <row r="103" spans="1:10" s="5" customFormat="1" ht="12">
      <c r="A103" s="33" t="s">
        <v>48</v>
      </c>
      <c r="B103" s="36" t="s">
        <v>222</v>
      </c>
      <c r="C103" s="4">
        <v>1</v>
      </c>
      <c r="D103" s="4">
        <v>207</v>
      </c>
      <c r="E103" s="4">
        <v>1</v>
      </c>
      <c r="F103" s="4">
        <v>974</v>
      </c>
      <c r="G103" s="4">
        <v>68</v>
      </c>
      <c r="H103" s="4">
        <v>0</v>
      </c>
      <c r="I103" s="4">
        <v>0</v>
      </c>
      <c r="J103" s="4">
        <v>72</v>
      </c>
    </row>
    <row r="104" spans="1:10" s="5" customFormat="1" ht="12">
      <c r="A104" s="33" t="s">
        <v>49</v>
      </c>
      <c r="B104" s="36" t="s">
        <v>224</v>
      </c>
      <c r="C104" s="4">
        <v>1</v>
      </c>
      <c r="D104" s="4">
        <v>0</v>
      </c>
      <c r="E104" s="4">
        <v>0</v>
      </c>
      <c r="F104" s="4">
        <v>12600</v>
      </c>
      <c r="G104" s="4">
        <v>0</v>
      </c>
      <c r="H104" s="4">
        <v>4</v>
      </c>
      <c r="I104" s="4">
        <v>0</v>
      </c>
      <c r="J104" s="4">
        <v>0</v>
      </c>
    </row>
    <row r="105" spans="1:10" ht="12">
      <c r="A105" s="34" t="s">
        <v>490</v>
      </c>
      <c r="B105" s="37">
        <v>2011</v>
      </c>
      <c r="C105" s="3">
        <f>SUM(C106:C109)</f>
        <v>12</v>
      </c>
      <c r="D105" s="3">
        <f aca="true" t="shared" si="7" ref="D105:J105">SUM(D106:D109)</f>
        <v>0</v>
      </c>
      <c r="E105" s="3">
        <f t="shared" si="7"/>
        <v>11</v>
      </c>
      <c r="F105" s="3">
        <f t="shared" si="7"/>
        <v>51094</v>
      </c>
      <c r="G105" s="3">
        <f t="shared" si="7"/>
        <v>4807</v>
      </c>
      <c r="H105" s="3">
        <f t="shared" si="7"/>
        <v>0</v>
      </c>
      <c r="I105" s="3">
        <f t="shared" si="7"/>
        <v>0</v>
      </c>
      <c r="J105" s="3">
        <f t="shared" si="7"/>
        <v>2</v>
      </c>
    </row>
    <row r="106" spans="1:10" s="5" customFormat="1" ht="12">
      <c r="A106" s="33" t="s">
        <v>46</v>
      </c>
      <c r="B106" s="36" t="s">
        <v>221</v>
      </c>
      <c r="C106" s="4">
        <v>5</v>
      </c>
      <c r="D106" s="4">
        <v>0</v>
      </c>
      <c r="E106" s="4">
        <v>11</v>
      </c>
      <c r="F106" s="4">
        <v>48959</v>
      </c>
      <c r="G106" s="4">
        <v>3890</v>
      </c>
      <c r="H106" s="4">
        <v>0</v>
      </c>
      <c r="I106" s="4">
        <v>0</v>
      </c>
      <c r="J106" s="4">
        <v>2</v>
      </c>
    </row>
    <row r="107" spans="1:10" s="5" customFormat="1" ht="12">
      <c r="A107" s="33" t="s">
        <v>619</v>
      </c>
      <c r="B107" s="36" t="s">
        <v>223</v>
      </c>
      <c r="C107" s="4">
        <v>5</v>
      </c>
      <c r="D107" s="4">
        <v>0</v>
      </c>
      <c r="E107" s="4">
        <v>0</v>
      </c>
      <c r="F107" s="4">
        <v>1407</v>
      </c>
      <c r="G107" s="4">
        <v>338</v>
      </c>
      <c r="H107" s="4">
        <v>0</v>
      </c>
      <c r="I107" s="4">
        <v>0</v>
      </c>
      <c r="J107" s="4">
        <v>0</v>
      </c>
    </row>
    <row r="108" spans="1:10" s="5" customFormat="1" ht="12">
      <c r="A108" s="33" t="s">
        <v>48</v>
      </c>
      <c r="B108" s="36" t="s">
        <v>222</v>
      </c>
      <c r="C108" s="4">
        <v>1</v>
      </c>
      <c r="D108" s="4">
        <v>0</v>
      </c>
      <c r="E108" s="4">
        <v>0</v>
      </c>
      <c r="F108" s="4">
        <v>0</v>
      </c>
      <c r="G108" s="4">
        <v>0</v>
      </c>
      <c r="H108" s="4">
        <v>0</v>
      </c>
      <c r="I108" s="4">
        <v>0</v>
      </c>
      <c r="J108" s="4">
        <v>0</v>
      </c>
    </row>
    <row r="109" spans="1:10" s="5" customFormat="1" ht="12">
      <c r="A109" s="33" t="s">
        <v>49</v>
      </c>
      <c r="B109" s="36" t="s">
        <v>224</v>
      </c>
      <c r="C109" s="4">
        <v>1</v>
      </c>
      <c r="D109" s="4">
        <v>0</v>
      </c>
      <c r="E109" s="4">
        <v>0</v>
      </c>
      <c r="F109" s="4">
        <v>728</v>
      </c>
      <c r="G109" s="4">
        <v>579</v>
      </c>
      <c r="H109" s="4">
        <v>0</v>
      </c>
      <c r="I109" s="4">
        <v>0</v>
      </c>
      <c r="J109" s="4">
        <v>0</v>
      </c>
    </row>
    <row r="110" spans="1:10" ht="12">
      <c r="A110" s="34" t="s">
        <v>538</v>
      </c>
      <c r="B110" s="37">
        <v>2012</v>
      </c>
      <c r="C110" s="3">
        <f aca="true" t="shared" si="8" ref="C110:J110">SUM(C111:C114)</f>
        <v>19</v>
      </c>
      <c r="D110" s="3">
        <f t="shared" si="8"/>
        <v>16</v>
      </c>
      <c r="E110" s="3">
        <f t="shared" si="8"/>
        <v>130</v>
      </c>
      <c r="F110" s="3">
        <f t="shared" si="8"/>
        <v>175865</v>
      </c>
      <c r="G110" s="3">
        <f t="shared" si="8"/>
        <v>10092</v>
      </c>
      <c r="H110" s="3">
        <f t="shared" si="8"/>
        <v>19</v>
      </c>
      <c r="I110" s="3">
        <f t="shared" si="8"/>
        <v>1</v>
      </c>
      <c r="J110" s="3">
        <f t="shared" si="8"/>
        <v>40</v>
      </c>
    </row>
    <row r="111" spans="1:10" s="5" customFormat="1" ht="12">
      <c r="A111" s="33" t="s">
        <v>46</v>
      </c>
      <c r="B111" s="36" t="s">
        <v>221</v>
      </c>
      <c r="C111" s="4">
        <v>7</v>
      </c>
      <c r="D111" s="4">
        <v>15</v>
      </c>
      <c r="E111" s="4">
        <v>129</v>
      </c>
      <c r="F111" s="4">
        <v>148014</v>
      </c>
      <c r="G111" s="4">
        <v>8717</v>
      </c>
      <c r="H111" s="4">
        <v>8</v>
      </c>
      <c r="I111" s="4">
        <v>0</v>
      </c>
      <c r="J111" s="4">
        <v>27</v>
      </c>
    </row>
    <row r="112" spans="1:10" s="5" customFormat="1" ht="12">
      <c r="A112" s="33" t="s">
        <v>619</v>
      </c>
      <c r="B112" s="36" t="s">
        <v>223</v>
      </c>
      <c r="C112" s="4">
        <v>11</v>
      </c>
      <c r="D112" s="4">
        <v>1</v>
      </c>
      <c r="E112" s="4">
        <v>1</v>
      </c>
      <c r="F112" s="4">
        <v>27549</v>
      </c>
      <c r="G112" s="4">
        <v>1375</v>
      </c>
      <c r="H112" s="4">
        <v>9</v>
      </c>
      <c r="I112" s="4">
        <v>0</v>
      </c>
      <c r="J112" s="4">
        <v>10</v>
      </c>
    </row>
    <row r="113" spans="1:10" s="5" customFormat="1" ht="12">
      <c r="A113" s="33" t="s">
        <v>48</v>
      </c>
      <c r="B113" s="36" t="s">
        <v>222</v>
      </c>
      <c r="C113" s="4">
        <v>0</v>
      </c>
      <c r="D113" s="4">
        <v>0</v>
      </c>
      <c r="E113" s="4">
        <v>0</v>
      </c>
      <c r="F113" s="4">
        <v>0</v>
      </c>
      <c r="G113" s="4">
        <v>0</v>
      </c>
      <c r="H113" s="4">
        <v>0</v>
      </c>
      <c r="I113" s="4">
        <v>0</v>
      </c>
      <c r="J113" s="4">
        <v>0</v>
      </c>
    </row>
    <row r="114" spans="1:10" s="5" customFormat="1" ht="12">
      <c r="A114" s="33" t="s">
        <v>49</v>
      </c>
      <c r="B114" s="36" t="s">
        <v>224</v>
      </c>
      <c r="C114" s="4">
        <v>1</v>
      </c>
      <c r="D114" s="4">
        <v>0</v>
      </c>
      <c r="E114" s="4">
        <v>0</v>
      </c>
      <c r="F114" s="4">
        <v>302</v>
      </c>
      <c r="G114" s="4">
        <v>0</v>
      </c>
      <c r="H114" s="4">
        <v>2</v>
      </c>
      <c r="I114" s="4">
        <v>1</v>
      </c>
      <c r="J114" s="4">
        <v>3</v>
      </c>
    </row>
    <row r="115" spans="1:10" ht="12">
      <c r="A115" s="34" t="s">
        <v>605</v>
      </c>
      <c r="B115" s="37">
        <v>2013</v>
      </c>
      <c r="C115" s="3">
        <f aca="true" t="shared" si="9" ref="C115:J115">SUM(C116:C119)</f>
        <v>9</v>
      </c>
      <c r="D115" s="3">
        <f t="shared" si="9"/>
        <v>9</v>
      </c>
      <c r="E115" s="3">
        <f t="shared" si="9"/>
        <v>65</v>
      </c>
      <c r="F115" s="3">
        <f t="shared" si="9"/>
        <v>131447</v>
      </c>
      <c r="G115" s="3">
        <f t="shared" si="9"/>
        <v>4450</v>
      </c>
      <c r="H115" s="3">
        <f t="shared" si="9"/>
        <v>14</v>
      </c>
      <c r="I115" s="3">
        <f t="shared" si="9"/>
        <v>0</v>
      </c>
      <c r="J115" s="3">
        <f t="shared" si="9"/>
        <v>280</v>
      </c>
    </row>
    <row r="116" spans="1:10" s="5" customFormat="1" ht="12">
      <c r="A116" s="33" t="s">
        <v>46</v>
      </c>
      <c r="B116" s="36" t="s">
        <v>221</v>
      </c>
      <c r="C116" s="4">
        <v>6</v>
      </c>
      <c r="D116" s="4">
        <v>7</v>
      </c>
      <c r="E116" s="4">
        <v>65</v>
      </c>
      <c r="F116" s="4">
        <v>129037</v>
      </c>
      <c r="G116" s="4">
        <v>4171</v>
      </c>
      <c r="H116" s="4">
        <v>9</v>
      </c>
      <c r="I116" s="4">
        <v>0</v>
      </c>
      <c r="J116" s="4">
        <v>163</v>
      </c>
    </row>
    <row r="117" spans="1:10" s="5" customFormat="1" ht="12">
      <c r="A117" s="33" t="s">
        <v>619</v>
      </c>
      <c r="B117" s="36" t="s">
        <v>223</v>
      </c>
      <c r="C117" s="4">
        <v>1</v>
      </c>
      <c r="D117" s="4">
        <v>0</v>
      </c>
      <c r="E117" s="4">
        <v>0</v>
      </c>
      <c r="F117" s="4">
        <v>1731</v>
      </c>
      <c r="G117" s="4">
        <v>0</v>
      </c>
      <c r="H117" s="4">
        <v>0</v>
      </c>
      <c r="I117" s="4">
        <v>0</v>
      </c>
      <c r="J117" s="4">
        <v>0</v>
      </c>
    </row>
    <row r="118" spans="1:10" s="5" customFormat="1" ht="12">
      <c r="A118" s="33" t="s">
        <v>48</v>
      </c>
      <c r="B118" s="36" t="s">
        <v>222</v>
      </c>
      <c r="C118" s="4">
        <v>2</v>
      </c>
      <c r="D118" s="4">
        <v>2</v>
      </c>
      <c r="E118" s="4">
        <v>0</v>
      </c>
      <c r="F118" s="4">
        <v>679</v>
      </c>
      <c r="G118" s="4">
        <v>279</v>
      </c>
      <c r="H118" s="4">
        <v>5</v>
      </c>
      <c r="I118" s="4">
        <v>0</v>
      </c>
      <c r="J118" s="4">
        <v>117</v>
      </c>
    </row>
    <row r="119" spans="1:10" s="5" customFormat="1" ht="12">
      <c r="A119" s="33" t="s">
        <v>49</v>
      </c>
      <c r="B119" s="36" t="s">
        <v>224</v>
      </c>
      <c r="C119" s="4">
        <v>0</v>
      </c>
      <c r="D119" s="4">
        <v>0</v>
      </c>
      <c r="E119" s="4">
        <v>0</v>
      </c>
      <c r="F119" s="4">
        <v>0</v>
      </c>
      <c r="G119" s="4">
        <v>0</v>
      </c>
      <c r="H119" s="4">
        <v>0</v>
      </c>
      <c r="I119" s="4">
        <v>0</v>
      </c>
      <c r="J119" s="4">
        <v>0</v>
      </c>
    </row>
    <row r="120" spans="1:10" s="11" customFormat="1" ht="12">
      <c r="A120" s="34" t="s">
        <v>611</v>
      </c>
      <c r="B120" s="37">
        <v>2014</v>
      </c>
      <c r="C120" s="3">
        <f>SUM(C121:C124)</f>
        <v>3</v>
      </c>
      <c r="D120" s="3">
        <f aca="true" t="shared" si="10" ref="D120:J120">SUM(D121:D124)</f>
        <v>7</v>
      </c>
      <c r="E120" s="3">
        <f t="shared" si="10"/>
        <v>61</v>
      </c>
      <c r="F120" s="3">
        <f t="shared" si="10"/>
        <v>46753</v>
      </c>
      <c r="G120" s="3">
        <f t="shared" si="10"/>
        <v>674</v>
      </c>
      <c r="H120" s="3">
        <f t="shared" si="10"/>
        <v>1</v>
      </c>
      <c r="I120" s="3">
        <f t="shared" si="10"/>
        <v>0</v>
      </c>
      <c r="J120" s="3">
        <f t="shared" si="10"/>
        <v>27</v>
      </c>
    </row>
    <row r="121" spans="1:10" s="5" customFormat="1" ht="12">
      <c r="A121" s="33" t="s">
        <v>46</v>
      </c>
      <c r="B121" s="36" t="s">
        <v>221</v>
      </c>
      <c r="C121" s="4">
        <v>3</v>
      </c>
      <c r="D121" s="4">
        <v>7</v>
      </c>
      <c r="E121" s="4">
        <v>61</v>
      </c>
      <c r="F121" s="4">
        <v>46753</v>
      </c>
      <c r="G121" s="4">
        <v>674</v>
      </c>
      <c r="H121" s="4">
        <v>1</v>
      </c>
      <c r="I121" s="4">
        <v>0</v>
      </c>
      <c r="J121" s="4">
        <v>27</v>
      </c>
    </row>
    <row r="122" spans="1:10" s="5" customFormat="1" ht="12">
      <c r="A122" s="33" t="s">
        <v>619</v>
      </c>
      <c r="B122" s="36" t="s">
        <v>223</v>
      </c>
      <c r="C122" s="4">
        <v>0</v>
      </c>
      <c r="D122" s="4">
        <v>0</v>
      </c>
      <c r="E122" s="4">
        <v>0</v>
      </c>
      <c r="F122" s="4">
        <v>0</v>
      </c>
      <c r="G122" s="4">
        <v>0</v>
      </c>
      <c r="H122" s="4">
        <v>0</v>
      </c>
      <c r="I122" s="4">
        <v>0</v>
      </c>
      <c r="J122" s="4">
        <v>0</v>
      </c>
    </row>
    <row r="123" spans="1:10" s="5" customFormat="1" ht="12">
      <c r="A123" s="33" t="s">
        <v>48</v>
      </c>
      <c r="B123" s="36" t="s">
        <v>222</v>
      </c>
      <c r="C123" s="4">
        <v>0</v>
      </c>
      <c r="D123" s="4">
        <v>0</v>
      </c>
      <c r="E123" s="4">
        <v>0</v>
      </c>
      <c r="F123" s="4">
        <v>0</v>
      </c>
      <c r="G123" s="4">
        <v>0</v>
      </c>
      <c r="H123" s="4">
        <v>0</v>
      </c>
      <c r="I123" s="4">
        <v>0</v>
      </c>
      <c r="J123" s="4">
        <v>0</v>
      </c>
    </row>
    <row r="124" spans="1:10" s="5" customFormat="1" ht="12">
      <c r="A124" s="33" t="s">
        <v>49</v>
      </c>
      <c r="B124" s="36" t="s">
        <v>224</v>
      </c>
      <c r="C124" s="4">
        <v>0</v>
      </c>
      <c r="D124" s="4">
        <v>0</v>
      </c>
      <c r="E124" s="4">
        <v>0</v>
      </c>
      <c r="F124" s="4">
        <v>0</v>
      </c>
      <c r="G124" s="4">
        <v>0</v>
      </c>
      <c r="H124" s="4">
        <v>0</v>
      </c>
      <c r="I124" s="4">
        <v>0</v>
      </c>
      <c r="J124" s="4">
        <v>0</v>
      </c>
    </row>
    <row r="125" spans="1:10" s="11" customFormat="1" ht="12">
      <c r="A125" s="34" t="s">
        <v>612</v>
      </c>
      <c r="B125" s="37">
        <v>2015</v>
      </c>
      <c r="C125" s="3">
        <v>10</v>
      </c>
      <c r="D125" s="3">
        <v>31</v>
      </c>
      <c r="E125" s="3">
        <v>138</v>
      </c>
      <c r="F125" s="3">
        <v>216116</v>
      </c>
      <c r="G125" s="3">
        <v>291</v>
      </c>
      <c r="H125" s="3">
        <v>13</v>
      </c>
      <c r="I125" s="3">
        <v>4</v>
      </c>
      <c r="J125" s="3">
        <v>838</v>
      </c>
    </row>
    <row r="126" spans="1:10" s="5" customFormat="1" ht="12">
      <c r="A126" s="33" t="s">
        <v>46</v>
      </c>
      <c r="B126" s="36" t="s">
        <v>221</v>
      </c>
      <c r="C126" s="4">
        <v>6</v>
      </c>
      <c r="D126" s="4">
        <v>31</v>
      </c>
      <c r="E126" s="4">
        <v>138</v>
      </c>
      <c r="F126" s="4">
        <v>213618</v>
      </c>
      <c r="G126" s="4">
        <v>291</v>
      </c>
      <c r="H126" s="4">
        <v>13</v>
      </c>
      <c r="I126" s="4">
        <v>4</v>
      </c>
      <c r="J126" s="4">
        <v>838</v>
      </c>
    </row>
    <row r="127" spans="1:10" s="5" customFormat="1" ht="12">
      <c r="A127" s="33" t="s">
        <v>619</v>
      </c>
      <c r="B127" s="36" t="s">
        <v>223</v>
      </c>
      <c r="C127" s="4">
        <v>4</v>
      </c>
      <c r="D127" s="4">
        <v>0</v>
      </c>
      <c r="E127" s="4">
        <v>0</v>
      </c>
      <c r="F127" s="4">
        <v>2498</v>
      </c>
      <c r="G127" s="4">
        <v>0</v>
      </c>
      <c r="H127" s="4">
        <v>0</v>
      </c>
      <c r="I127" s="4">
        <v>0</v>
      </c>
      <c r="J127" s="4">
        <v>0</v>
      </c>
    </row>
    <row r="128" spans="1:10" s="5" customFormat="1" ht="12">
      <c r="A128" s="33" t="s">
        <v>48</v>
      </c>
      <c r="B128" s="36" t="s">
        <v>222</v>
      </c>
      <c r="C128" s="4">
        <v>0</v>
      </c>
      <c r="D128" s="4">
        <v>0</v>
      </c>
      <c r="E128" s="4">
        <v>0</v>
      </c>
      <c r="F128" s="4">
        <v>0</v>
      </c>
      <c r="G128" s="4">
        <v>0</v>
      </c>
      <c r="H128" s="4">
        <v>0</v>
      </c>
      <c r="I128" s="4">
        <v>0</v>
      </c>
      <c r="J128" s="4">
        <v>0</v>
      </c>
    </row>
    <row r="129" spans="1:10" s="5" customFormat="1" ht="12">
      <c r="A129" s="33" t="s">
        <v>49</v>
      </c>
      <c r="B129" s="36" t="s">
        <v>224</v>
      </c>
      <c r="C129" s="4">
        <v>0</v>
      </c>
      <c r="D129" s="4">
        <v>0</v>
      </c>
      <c r="E129" s="4">
        <v>0</v>
      </c>
      <c r="F129" s="4">
        <v>0</v>
      </c>
      <c r="G129" s="4">
        <v>0</v>
      </c>
      <c r="H129" s="4">
        <v>0</v>
      </c>
      <c r="I129" s="4">
        <v>0</v>
      </c>
      <c r="J129" s="4">
        <v>0</v>
      </c>
    </row>
    <row r="130" spans="1:10" s="11" customFormat="1" ht="12">
      <c r="A130" s="34" t="s">
        <v>626</v>
      </c>
      <c r="B130" s="37">
        <v>2016</v>
      </c>
      <c r="C130" s="3">
        <f>SUM(C131:C134)</f>
        <v>9</v>
      </c>
      <c r="D130" s="3">
        <f aca="true" t="shared" si="11" ref="D130:J130">SUM(D131:D134)</f>
        <v>477</v>
      </c>
      <c r="E130" s="3">
        <f t="shared" si="11"/>
        <v>716</v>
      </c>
      <c r="F130" s="3">
        <f t="shared" si="11"/>
        <v>177866</v>
      </c>
      <c r="G130" s="3">
        <f t="shared" si="11"/>
        <v>2209</v>
      </c>
      <c r="H130" s="3">
        <f t="shared" si="11"/>
        <v>130</v>
      </c>
      <c r="I130" s="3">
        <f t="shared" si="11"/>
        <v>0</v>
      </c>
      <c r="J130" s="3">
        <f t="shared" si="11"/>
        <v>1603</v>
      </c>
    </row>
    <row r="131" spans="1:10" s="5" customFormat="1" ht="12">
      <c r="A131" s="33" t="s">
        <v>46</v>
      </c>
      <c r="B131" s="36" t="s">
        <v>221</v>
      </c>
      <c r="C131" s="4">
        <v>5</v>
      </c>
      <c r="D131" s="4">
        <v>11</v>
      </c>
      <c r="E131" s="4">
        <v>419</v>
      </c>
      <c r="F131" s="4">
        <v>137915</v>
      </c>
      <c r="G131" s="4">
        <v>1594</v>
      </c>
      <c r="H131" s="4">
        <v>13</v>
      </c>
      <c r="I131" s="4">
        <v>0</v>
      </c>
      <c r="J131" s="4">
        <v>1094</v>
      </c>
    </row>
    <row r="132" spans="1:10" s="5" customFormat="1" ht="12">
      <c r="A132" s="33" t="s">
        <v>619</v>
      </c>
      <c r="B132" s="36" t="s">
        <v>223</v>
      </c>
      <c r="C132" s="4">
        <v>3</v>
      </c>
      <c r="D132" s="4">
        <v>0</v>
      </c>
      <c r="E132" s="4">
        <v>14</v>
      </c>
      <c r="F132" s="4">
        <v>1032</v>
      </c>
      <c r="G132" s="4">
        <v>0</v>
      </c>
      <c r="H132" s="4">
        <v>0</v>
      </c>
      <c r="I132" s="4">
        <v>0</v>
      </c>
      <c r="J132" s="4">
        <v>5</v>
      </c>
    </row>
    <row r="133" spans="1:10" s="5" customFormat="1" ht="12">
      <c r="A133" s="33" t="s">
        <v>48</v>
      </c>
      <c r="B133" s="36" t="s">
        <v>222</v>
      </c>
      <c r="C133" s="4">
        <v>1</v>
      </c>
      <c r="D133" s="4">
        <v>466</v>
      </c>
      <c r="E133" s="4">
        <v>283</v>
      </c>
      <c r="F133" s="4">
        <v>38919</v>
      </c>
      <c r="G133" s="4">
        <v>615</v>
      </c>
      <c r="H133" s="4">
        <v>117</v>
      </c>
      <c r="I133" s="4">
        <v>0</v>
      </c>
      <c r="J133" s="4">
        <v>504</v>
      </c>
    </row>
    <row r="134" spans="1:10" s="5" customFormat="1" ht="12">
      <c r="A134" s="33" t="s">
        <v>49</v>
      </c>
      <c r="B134" s="36" t="s">
        <v>224</v>
      </c>
      <c r="C134" s="4">
        <v>0</v>
      </c>
      <c r="D134" s="4">
        <v>0</v>
      </c>
      <c r="E134" s="4">
        <v>0</v>
      </c>
      <c r="F134" s="4">
        <v>0</v>
      </c>
      <c r="G134" s="4">
        <v>0</v>
      </c>
      <c r="H134" s="4">
        <v>0</v>
      </c>
      <c r="I134" s="4">
        <v>0</v>
      </c>
      <c r="J134" s="4">
        <v>0</v>
      </c>
    </row>
    <row r="135" spans="1:10" s="11" customFormat="1" ht="12">
      <c r="A135" s="34" t="s">
        <v>650</v>
      </c>
      <c r="B135" s="37">
        <v>2017</v>
      </c>
      <c r="C135" s="3">
        <f>SUM(C136:C139)</f>
        <v>8</v>
      </c>
      <c r="D135" s="3">
        <f aca="true" t="shared" si="12" ref="D135:J135">SUM(D136:D139)</f>
        <v>1</v>
      </c>
      <c r="E135" s="3">
        <f t="shared" si="12"/>
        <v>11</v>
      </c>
      <c r="F135" s="3">
        <f t="shared" si="12"/>
        <v>56650</v>
      </c>
      <c r="G135" s="3">
        <f t="shared" si="12"/>
        <v>736</v>
      </c>
      <c r="H135" s="3">
        <f t="shared" si="12"/>
        <v>5</v>
      </c>
      <c r="I135" s="3">
        <f t="shared" si="12"/>
        <v>2</v>
      </c>
      <c r="J135" s="3">
        <f t="shared" si="12"/>
        <v>148</v>
      </c>
    </row>
    <row r="136" spans="1:10" s="5" customFormat="1" ht="12">
      <c r="A136" s="33" t="s">
        <v>46</v>
      </c>
      <c r="B136" s="36" t="s">
        <v>221</v>
      </c>
      <c r="C136" s="4">
        <v>4</v>
      </c>
      <c r="D136" s="4">
        <v>0</v>
      </c>
      <c r="E136" s="4">
        <v>7</v>
      </c>
      <c r="F136" s="4">
        <v>38992</v>
      </c>
      <c r="G136" s="4">
        <v>173</v>
      </c>
      <c r="H136" s="4">
        <v>1</v>
      </c>
      <c r="I136" s="4">
        <v>0</v>
      </c>
      <c r="J136" s="4">
        <v>139</v>
      </c>
    </row>
    <row r="137" spans="1:10" s="5" customFormat="1" ht="12">
      <c r="A137" s="33" t="s">
        <v>619</v>
      </c>
      <c r="B137" s="36" t="s">
        <v>223</v>
      </c>
      <c r="C137" s="4">
        <v>3</v>
      </c>
      <c r="D137" s="4">
        <v>1</v>
      </c>
      <c r="E137" s="4">
        <v>4</v>
      </c>
      <c r="F137" s="4">
        <v>17652</v>
      </c>
      <c r="G137" s="4">
        <v>563</v>
      </c>
      <c r="H137" s="4">
        <v>4</v>
      </c>
      <c r="I137" s="4">
        <v>2</v>
      </c>
      <c r="J137" s="4">
        <v>8</v>
      </c>
    </row>
    <row r="138" spans="1:10" s="5" customFormat="1" ht="12">
      <c r="A138" s="33" t="s">
        <v>48</v>
      </c>
      <c r="B138" s="36" t="s">
        <v>222</v>
      </c>
      <c r="C138" s="4">
        <v>1</v>
      </c>
      <c r="D138" s="4">
        <v>0</v>
      </c>
      <c r="E138" s="4">
        <v>0</v>
      </c>
      <c r="F138" s="4">
        <v>6</v>
      </c>
      <c r="G138" s="4">
        <v>0</v>
      </c>
      <c r="H138" s="4">
        <v>0</v>
      </c>
      <c r="I138" s="4">
        <v>0</v>
      </c>
      <c r="J138" s="4">
        <v>1</v>
      </c>
    </row>
    <row r="139" spans="1:10" s="5" customFormat="1" ht="12">
      <c r="A139" s="33" t="s">
        <v>49</v>
      </c>
      <c r="B139" s="36" t="s">
        <v>224</v>
      </c>
      <c r="C139" s="4">
        <v>0</v>
      </c>
      <c r="D139" s="4">
        <v>0</v>
      </c>
      <c r="E139" s="4">
        <v>0</v>
      </c>
      <c r="F139" s="4">
        <v>0</v>
      </c>
      <c r="G139" s="4">
        <v>0</v>
      </c>
      <c r="H139" s="4">
        <v>0</v>
      </c>
      <c r="I139" s="4">
        <v>0</v>
      </c>
      <c r="J139" s="4">
        <v>0</v>
      </c>
    </row>
    <row r="140" spans="1:10" ht="12" customHeight="1">
      <c r="A140" s="34" t="s">
        <v>668</v>
      </c>
      <c r="B140" s="37">
        <v>2018</v>
      </c>
      <c r="C140" s="3">
        <f>SUM(C141:C144)</f>
        <v>9</v>
      </c>
      <c r="D140" s="3">
        <f aca="true" t="shared" si="13" ref="D140:J140">SUM(D141:D144)</f>
        <v>195</v>
      </c>
      <c r="E140" s="3">
        <f t="shared" si="13"/>
        <v>0</v>
      </c>
      <c r="F140" s="3">
        <f t="shared" si="13"/>
        <v>82280</v>
      </c>
      <c r="G140" s="3">
        <f t="shared" si="13"/>
        <v>1956</v>
      </c>
      <c r="H140" s="3">
        <f t="shared" si="13"/>
        <v>24</v>
      </c>
      <c r="I140" s="3">
        <f t="shared" si="13"/>
        <v>1</v>
      </c>
      <c r="J140" s="3">
        <f t="shared" si="13"/>
        <v>348</v>
      </c>
    </row>
    <row r="141" spans="1:10" ht="12" customHeight="1">
      <c r="A141" s="33" t="s">
        <v>660</v>
      </c>
      <c r="B141" s="36" t="s">
        <v>661</v>
      </c>
      <c r="C141" s="4">
        <v>2</v>
      </c>
      <c r="D141" s="4">
        <v>0</v>
      </c>
      <c r="E141" s="4">
        <v>0</v>
      </c>
      <c r="F141" s="4">
        <v>10545</v>
      </c>
      <c r="G141" s="4">
        <v>5</v>
      </c>
      <c r="H141" s="4">
        <v>0</v>
      </c>
      <c r="I141" s="4">
        <v>0</v>
      </c>
      <c r="J141" s="4">
        <v>14</v>
      </c>
    </row>
    <row r="142" spans="1:10" ht="12" customHeight="1">
      <c r="A142" s="33" t="s">
        <v>662</v>
      </c>
      <c r="B142" s="36" t="s">
        <v>663</v>
      </c>
      <c r="C142" s="4">
        <v>6</v>
      </c>
      <c r="D142" s="4">
        <v>0</v>
      </c>
      <c r="E142" s="4">
        <v>0</v>
      </c>
      <c r="F142" s="4">
        <v>50456</v>
      </c>
      <c r="G142" s="4">
        <v>1715</v>
      </c>
      <c r="H142" s="4">
        <v>7</v>
      </c>
      <c r="I142" s="4">
        <v>1</v>
      </c>
      <c r="J142" s="4">
        <v>43</v>
      </c>
    </row>
    <row r="143" spans="1:10" ht="12" customHeight="1">
      <c r="A143" s="33" t="s">
        <v>664</v>
      </c>
      <c r="B143" s="36" t="s">
        <v>665</v>
      </c>
      <c r="C143" s="4">
        <v>1</v>
      </c>
      <c r="D143" s="4">
        <v>195</v>
      </c>
      <c r="E143" s="4">
        <v>0</v>
      </c>
      <c r="F143" s="4">
        <v>21279</v>
      </c>
      <c r="G143" s="4">
        <v>236</v>
      </c>
      <c r="H143" s="4">
        <v>17</v>
      </c>
      <c r="I143" s="4">
        <v>0</v>
      </c>
      <c r="J143" s="4">
        <v>291</v>
      </c>
    </row>
    <row r="144" spans="1:10" ht="12" customHeight="1">
      <c r="A144" s="33" t="s">
        <v>666</v>
      </c>
      <c r="B144" s="36" t="s">
        <v>667</v>
      </c>
      <c r="C144" s="4">
        <v>0</v>
      </c>
      <c r="D144" s="4">
        <v>0</v>
      </c>
      <c r="E144" s="4">
        <v>0</v>
      </c>
      <c r="F144" s="4">
        <v>0</v>
      </c>
      <c r="G144" s="4">
        <v>0</v>
      </c>
      <c r="H144" s="4">
        <v>0</v>
      </c>
      <c r="I144" s="4">
        <v>0</v>
      </c>
      <c r="J144" s="4">
        <v>0</v>
      </c>
    </row>
    <row r="145" spans="1:10" ht="12" customHeight="1">
      <c r="A145" s="34" t="s">
        <v>694</v>
      </c>
      <c r="B145" s="37">
        <v>2019</v>
      </c>
      <c r="C145" s="3">
        <f>SUM(C146:C149)</f>
        <v>10</v>
      </c>
      <c r="D145" s="3">
        <f aca="true" t="shared" si="14" ref="D145:J145">SUM(D146:D149)</f>
        <v>0</v>
      </c>
      <c r="E145" s="3">
        <f t="shared" si="14"/>
        <v>4</v>
      </c>
      <c r="F145" s="3">
        <f t="shared" si="14"/>
        <v>24598</v>
      </c>
      <c r="G145" s="3">
        <f t="shared" si="14"/>
        <v>488</v>
      </c>
      <c r="H145" s="3">
        <f t="shared" si="14"/>
        <v>6</v>
      </c>
      <c r="I145" s="3">
        <f t="shared" si="14"/>
        <v>1</v>
      </c>
      <c r="J145" s="3">
        <f t="shared" si="14"/>
        <v>72</v>
      </c>
    </row>
    <row r="146" spans="1:10" ht="12" customHeight="1">
      <c r="A146" s="33" t="s">
        <v>46</v>
      </c>
      <c r="B146" s="36" t="s">
        <v>221</v>
      </c>
      <c r="C146" s="4">
        <v>4</v>
      </c>
      <c r="D146" s="4">
        <v>0</v>
      </c>
      <c r="E146" s="4">
        <v>4</v>
      </c>
      <c r="F146" s="4">
        <v>17133</v>
      </c>
      <c r="G146" s="4">
        <v>406</v>
      </c>
      <c r="H146" s="4">
        <v>3</v>
      </c>
      <c r="I146" s="4">
        <v>0</v>
      </c>
      <c r="J146" s="4">
        <v>40</v>
      </c>
    </row>
    <row r="147" spans="1:10" ht="12" customHeight="1">
      <c r="A147" s="33" t="s">
        <v>619</v>
      </c>
      <c r="B147" s="36" t="s">
        <v>223</v>
      </c>
      <c r="C147" s="4">
        <v>4</v>
      </c>
      <c r="D147" s="4">
        <v>0</v>
      </c>
      <c r="E147" s="4">
        <v>0</v>
      </c>
      <c r="F147" s="4">
        <v>6684</v>
      </c>
      <c r="G147" s="4">
        <v>66</v>
      </c>
      <c r="H147" s="4">
        <v>1</v>
      </c>
      <c r="I147" s="4">
        <v>1</v>
      </c>
      <c r="J147" s="4">
        <v>4</v>
      </c>
    </row>
    <row r="148" spans="1:10" ht="12" customHeight="1">
      <c r="A148" s="33" t="s">
        <v>48</v>
      </c>
      <c r="B148" s="36" t="s">
        <v>222</v>
      </c>
      <c r="C148" s="4">
        <v>2</v>
      </c>
      <c r="D148" s="4">
        <v>0</v>
      </c>
      <c r="E148" s="4">
        <v>0</v>
      </c>
      <c r="F148" s="4">
        <v>781</v>
      </c>
      <c r="G148" s="4">
        <v>16</v>
      </c>
      <c r="H148" s="4">
        <v>2</v>
      </c>
      <c r="I148" s="4">
        <v>0</v>
      </c>
      <c r="J148" s="4">
        <v>28</v>
      </c>
    </row>
    <row r="149" spans="1:10" ht="12" customHeight="1">
      <c r="A149" s="33" t="s">
        <v>49</v>
      </c>
      <c r="B149" s="36" t="s">
        <v>224</v>
      </c>
      <c r="C149" s="4">
        <v>0</v>
      </c>
      <c r="D149" s="4">
        <v>0</v>
      </c>
      <c r="E149" s="4">
        <v>0</v>
      </c>
      <c r="F149" s="4">
        <v>0</v>
      </c>
      <c r="G149" s="4">
        <v>0</v>
      </c>
      <c r="H149" s="4">
        <v>0</v>
      </c>
      <c r="I149" s="4">
        <v>0</v>
      </c>
      <c r="J149" s="4">
        <v>0</v>
      </c>
    </row>
    <row r="150" spans="1:10" ht="12" customHeight="1">
      <c r="A150" s="34" t="s">
        <v>703</v>
      </c>
      <c r="B150" s="37">
        <v>2020</v>
      </c>
      <c r="C150" s="3">
        <f>SUM(C151:C154)</f>
        <v>6</v>
      </c>
      <c r="D150" s="3">
        <f aca="true" t="shared" si="15" ref="D150:J150">SUM(D151:D154)</f>
        <v>0</v>
      </c>
      <c r="E150" s="3">
        <f t="shared" si="15"/>
        <v>0</v>
      </c>
      <c r="F150" s="3">
        <f t="shared" si="15"/>
        <v>16918</v>
      </c>
      <c r="G150" s="3">
        <f t="shared" si="15"/>
        <v>3</v>
      </c>
      <c r="H150" s="3">
        <f t="shared" si="15"/>
        <v>1</v>
      </c>
      <c r="I150" s="3">
        <f t="shared" si="15"/>
        <v>1</v>
      </c>
      <c r="J150" s="3">
        <f t="shared" si="15"/>
        <v>5</v>
      </c>
    </row>
    <row r="151" spans="1:10" ht="12" customHeight="1">
      <c r="A151" s="33" t="s">
        <v>46</v>
      </c>
      <c r="B151" s="36" t="s">
        <v>221</v>
      </c>
      <c r="C151" s="4">
        <v>5</v>
      </c>
      <c r="D151" s="4">
        <v>0</v>
      </c>
      <c r="E151" s="4">
        <v>0</v>
      </c>
      <c r="F151" s="4">
        <v>10947</v>
      </c>
      <c r="G151" s="4">
        <v>0</v>
      </c>
      <c r="H151" s="4">
        <v>1</v>
      </c>
      <c r="I151" s="4">
        <v>1</v>
      </c>
      <c r="J151" s="4">
        <v>5</v>
      </c>
    </row>
    <row r="152" spans="1:10" ht="12" customHeight="1">
      <c r="A152" s="33" t="s">
        <v>619</v>
      </c>
      <c r="B152" s="36" t="s">
        <v>223</v>
      </c>
      <c r="C152" s="4">
        <v>1</v>
      </c>
      <c r="D152" s="4">
        <v>0</v>
      </c>
      <c r="E152" s="4">
        <v>0</v>
      </c>
      <c r="F152" s="4">
        <v>5971</v>
      </c>
      <c r="G152" s="4">
        <v>3</v>
      </c>
      <c r="H152" s="4">
        <v>0</v>
      </c>
      <c r="I152" s="4">
        <v>0</v>
      </c>
      <c r="J152" s="4">
        <v>0</v>
      </c>
    </row>
    <row r="153" spans="1:10" ht="12" customHeight="1">
      <c r="A153" s="33" t="s">
        <v>48</v>
      </c>
      <c r="B153" s="36" t="s">
        <v>222</v>
      </c>
      <c r="C153" s="4">
        <v>0</v>
      </c>
      <c r="D153" s="4">
        <v>0</v>
      </c>
      <c r="E153" s="4">
        <v>0</v>
      </c>
      <c r="F153" s="4">
        <v>0</v>
      </c>
      <c r="G153" s="4">
        <v>0</v>
      </c>
      <c r="H153" s="4">
        <v>0</v>
      </c>
      <c r="I153" s="4">
        <v>0</v>
      </c>
      <c r="J153" s="4">
        <v>0</v>
      </c>
    </row>
    <row r="154" spans="1:10" ht="12" customHeight="1">
      <c r="A154" s="33" t="s">
        <v>49</v>
      </c>
      <c r="B154" s="36" t="s">
        <v>224</v>
      </c>
      <c r="C154" s="4">
        <v>0</v>
      </c>
      <c r="D154" s="4">
        <v>0</v>
      </c>
      <c r="E154" s="4">
        <v>0</v>
      </c>
      <c r="F154" s="4">
        <v>0</v>
      </c>
      <c r="G154" s="4">
        <v>0</v>
      </c>
      <c r="H154" s="4">
        <v>0</v>
      </c>
      <c r="I154" s="4">
        <v>0</v>
      </c>
      <c r="J154" s="4">
        <v>0</v>
      </c>
    </row>
    <row r="155" spans="1:10" ht="12" customHeight="1">
      <c r="A155" s="34" t="s">
        <v>705</v>
      </c>
      <c r="B155" s="37">
        <v>2021</v>
      </c>
      <c r="C155" s="3">
        <f>SUM(C156:C159)</f>
        <v>9</v>
      </c>
      <c r="D155" s="3">
        <f aca="true" t="shared" si="16" ref="D155:J155">SUM(D156:D159)</f>
        <v>0</v>
      </c>
      <c r="E155" s="3">
        <f t="shared" si="16"/>
        <v>0</v>
      </c>
      <c r="F155" s="95">
        <f t="shared" si="16"/>
        <v>37263</v>
      </c>
      <c r="G155" s="95">
        <f t="shared" si="16"/>
        <v>64</v>
      </c>
      <c r="H155" s="3">
        <f t="shared" si="16"/>
        <v>1</v>
      </c>
      <c r="I155" s="3">
        <f t="shared" si="16"/>
        <v>1</v>
      </c>
      <c r="J155" s="3">
        <f t="shared" si="16"/>
        <v>11</v>
      </c>
    </row>
    <row r="156" spans="1:10" ht="12" customHeight="1">
      <c r="A156" s="33" t="s">
        <v>46</v>
      </c>
      <c r="B156" s="36" t="s">
        <v>221</v>
      </c>
      <c r="C156" s="4">
        <v>5</v>
      </c>
      <c r="D156" s="4">
        <v>0</v>
      </c>
      <c r="E156" s="4">
        <v>0</v>
      </c>
      <c r="F156" s="4">
        <v>17862</v>
      </c>
      <c r="G156" s="4">
        <v>32</v>
      </c>
      <c r="H156" s="4">
        <v>1</v>
      </c>
      <c r="I156" s="4">
        <v>0</v>
      </c>
      <c r="J156" s="4">
        <v>11</v>
      </c>
    </row>
    <row r="157" spans="1:10" ht="12" customHeight="1">
      <c r="A157" s="33" t="s">
        <v>619</v>
      </c>
      <c r="B157" s="36" t="s">
        <v>223</v>
      </c>
      <c r="C157" s="4">
        <v>3</v>
      </c>
      <c r="D157" s="4">
        <v>0</v>
      </c>
      <c r="E157" s="4">
        <v>0</v>
      </c>
      <c r="F157" s="4">
        <v>13891</v>
      </c>
      <c r="G157" s="4">
        <v>32</v>
      </c>
      <c r="H157" s="4">
        <v>0</v>
      </c>
      <c r="I157" s="4">
        <v>1</v>
      </c>
      <c r="J157" s="4">
        <v>0</v>
      </c>
    </row>
    <row r="158" spans="1:10" ht="12" customHeight="1">
      <c r="A158" s="33" t="s">
        <v>48</v>
      </c>
      <c r="B158" s="36" t="s">
        <v>222</v>
      </c>
      <c r="C158" s="4">
        <v>0</v>
      </c>
      <c r="D158" s="4">
        <v>0</v>
      </c>
      <c r="E158" s="4">
        <v>0</v>
      </c>
      <c r="F158" s="4">
        <v>0</v>
      </c>
      <c r="G158" s="4">
        <v>0</v>
      </c>
      <c r="H158" s="4">
        <v>0</v>
      </c>
      <c r="I158" s="4">
        <v>0</v>
      </c>
      <c r="J158" s="4">
        <v>0</v>
      </c>
    </row>
    <row r="159" spans="1:10" ht="12" customHeight="1">
      <c r="A159" s="33" t="s">
        <v>49</v>
      </c>
      <c r="B159" s="36" t="s">
        <v>224</v>
      </c>
      <c r="C159" s="4">
        <v>1</v>
      </c>
      <c r="D159" s="4">
        <v>0</v>
      </c>
      <c r="E159" s="4">
        <v>0</v>
      </c>
      <c r="F159" s="4">
        <v>5510</v>
      </c>
      <c r="G159" s="4">
        <v>0</v>
      </c>
      <c r="H159" s="4">
        <v>0</v>
      </c>
      <c r="I159" s="4">
        <v>0</v>
      </c>
      <c r="J159" s="4">
        <v>0</v>
      </c>
    </row>
    <row r="160" spans="1:10" ht="12" customHeight="1">
      <c r="A160" s="34" t="s">
        <v>723</v>
      </c>
      <c r="B160" s="37">
        <v>2022</v>
      </c>
      <c r="C160" s="3">
        <f>SUM(C161:C164)</f>
        <v>4</v>
      </c>
      <c r="D160" s="3">
        <f aca="true" t="shared" si="17" ref="D160:J160">SUM(D161:D164)</f>
        <v>0</v>
      </c>
      <c r="E160" s="3">
        <f t="shared" si="17"/>
        <v>34</v>
      </c>
      <c r="F160" s="95">
        <f t="shared" si="17"/>
        <v>11138</v>
      </c>
      <c r="G160" s="95">
        <f t="shared" si="17"/>
        <v>318</v>
      </c>
      <c r="H160" s="3">
        <f t="shared" si="17"/>
        <v>1</v>
      </c>
      <c r="I160" s="3">
        <f t="shared" si="17"/>
        <v>1</v>
      </c>
      <c r="J160" s="3">
        <f t="shared" si="17"/>
        <v>114</v>
      </c>
    </row>
    <row r="161" spans="1:10" ht="12" customHeight="1">
      <c r="A161" s="33" t="s">
        <v>46</v>
      </c>
      <c r="B161" s="36" t="s">
        <v>221</v>
      </c>
      <c r="C161" s="4">
        <v>3</v>
      </c>
      <c r="D161" s="4">
        <v>0</v>
      </c>
      <c r="E161" s="4">
        <v>0</v>
      </c>
      <c r="F161" s="4">
        <v>8488</v>
      </c>
      <c r="G161" s="4">
        <v>286</v>
      </c>
      <c r="H161" s="4">
        <v>0</v>
      </c>
      <c r="I161" s="4">
        <v>1</v>
      </c>
      <c r="J161" s="4">
        <v>7</v>
      </c>
    </row>
    <row r="162" spans="1:10" ht="12" customHeight="1">
      <c r="A162" s="33" t="s">
        <v>619</v>
      </c>
      <c r="B162" s="36" t="s">
        <v>223</v>
      </c>
      <c r="C162" s="4">
        <v>0</v>
      </c>
      <c r="D162" s="4">
        <v>0</v>
      </c>
      <c r="E162" s="4">
        <v>0</v>
      </c>
      <c r="F162" s="4">
        <v>0</v>
      </c>
      <c r="G162" s="4">
        <v>0</v>
      </c>
      <c r="H162" s="4">
        <v>0</v>
      </c>
      <c r="I162" s="4">
        <v>0</v>
      </c>
      <c r="J162" s="4">
        <v>0</v>
      </c>
    </row>
    <row r="163" spans="1:10" ht="12" customHeight="1">
      <c r="A163" s="33" t="s">
        <v>48</v>
      </c>
      <c r="B163" s="36" t="s">
        <v>222</v>
      </c>
      <c r="C163" s="4">
        <v>1</v>
      </c>
      <c r="D163" s="4">
        <v>0</v>
      </c>
      <c r="E163" s="4">
        <v>34</v>
      </c>
      <c r="F163" s="4">
        <v>2650</v>
      </c>
      <c r="G163" s="4">
        <v>32</v>
      </c>
      <c r="H163" s="4">
        <v>1</v>
      </c>
      <c r="I163" s="4">
        <v>0</v>
      </c>
      <c r="J163" s="4">
        <v>107</v>
      </c>
    </row>
    <row r="164" spans="1:10" ht="12" customHeight="1">
      <c r="A164" s="33" t="s">
        <v>49</v>
      </c>
      <c r="B164" s="36" t="s">
        <v>224</v>
      </c>
      <c r="C164" s="4">
        <v>0</v>
      </c>
      <c r="D164" s="4">
        <v>0</v>
      </c>
      <c r="E164" s="4">
        <v>0</v>
      </c>
      <c r="F164" s="4">
        <v>0</v>
      </c>
      <c r="G164" s="4">
        <v>0</v>
      </c>
      <c r="H164" s="4">
        <v>0</v>
      </c>
      <c r="I164" s="4">
        <v>0</v>
      </c>
      <c r="J164" s="4">
        <v>0</v>
      </c>
    </row>
    <row r="165" spans="1:10" ht="12">
      <c r="A165" s="100" t="s">
        <v>51</v>
      </c>
      <c r="B165" s="100"/>
      <c r="C165" s="100"/>
      <c r="D165" s="100"/>
      <c r="E165" s="100"/>
      <c r="F165" s="100"/>
      <c r="G165" s="100"/>
      <c r="H165" s="100"/>
      <c r="I165" s="100"/>
      <c r="J165" s="100"/>
    </row>
    <row r="166" spans="1:10" ht="12">
      <c r="A166" s="107" t="s">
        <v>225</v>
      </c>
      <c r="B166" s="97"/>
      <c r="C166" s="97"/>
      <c r="D166" s="97"/>
      <c r="E166" s="97"/>
      <c r="F166" s="97"/>
      <c r="G166" s="97"/>
      <c r="H166" s="97"/>
      <c r="I166" s="97"/>
      <c r="J166" s="97"/>
    </row>
    <row r="167" spans="1:10" ht="12">
      <c r="A167" s="98" t="s">
        <v>606</v>
      </c>
      <c r="B167" s="99"/>
      <c r="C167" s="99"/>
      <c r="D167" s="99"/>
      <c r="E167" s="99"/>
      <c r="F167" s="99"/>
      <c r="G167" s="99"/>
      <c r="H167" s="99"/>
      <c r="I167" s="99"/>
      <c r="J167" s="99"/>
    </row>
    <row r="168" spans="1:10" ht="12">
      <c r="A168" s="96" t="s">
        <v>607</v>
      </c>
      <c r="B168" s="97"/>
      <c r="C168" s="97"/>
      <c r="D168" s="97"/>
      <c r="E168" s="97"/>
      <c r="F168" s="97"/>
      <c r="G168" s="97"/>
      <c r="H168" s="97"/>
      <c r="I168" s="97"/>
      <c r="J168" s="97"/>
    </row>
    <row r="170" ht="12">
      <c r="A170" s="7" t="s">
        <v>725</v>
      </c>
    </row>
  </sheetData>
  <sheetProtection/>
  <mergeCells count="14">
    <mergeCell ref="A2:J2"/>
    <mergeCell ref="A3:J3"/>
    <mergeCell ref="H4:J4"/>
    <mergeCell ref="C4:C5"/>
    <mergeCell ref="D4:D5"/>
    <mergeCell ref="E4:E5"/>
    <mergeCell ref="F4:F5"/>
    <mergeCell ref="G4:G5"/>
    <mergeCell ref="A168:J168"/>
    <mergeCell ref="A167:J167"/>
    <mergeCell ref="A165:J165"/>
    <mergeCell ref="A4:B5"/>
    <mergeCell ref="A6:B6"/>
    <mergeCell ref="A166:J166"/>
  </mergeCells>
  <printOptions horizontalCentered="1"/>
  <pageMargins left="0.2" right="0.22" top="0.3937007874015748" bottom="0.2755905511811024" header="0.31496062992125984" footer="0.2362204724409449"/>
  <pageSetup fitToHeight="1" fitToWidth="1" horizontalDpi="600" verticalDpi="600" orientation="portrait" paperSize="9" scale="58" r:id="rId3"/>
  <ignoredErrors>
    <ignoredError sqref="C120:J120" formulaRange="1"/>
  </ignoredErrors>
  <legacyDrawing r:id="rId2"/>
</worksheet>
</file>

<file path=xl/worksheets/sheet10.xml><?xml version="1.0" encoding="utf-8"?>
<worksheet xmlns="http://schemas.openxmlformats.org/spreadsheetml/2006/main" xmlns:r="http://schemas.openxmlformats.org/officeDocument/2006/relationships">
  <dimension ref="A1:Y10"/>
  <sheetViews>
    <sheetView view="pageBreakPreview" zoomScale="110" zoomScaleSheetLayoutView="110" zoomScalePageLayoutView="0" workbookViewId="0" topLeftCell="A1">
      <selection activeCell="A45" sqref="A45"/>
    </sheetView>
  </sheetViews>
  <sheetFormatPr defaultColWidth="9.33203125" defaultRowHeight="12"/>
  <cols>
    <col min="1" max="1" width="9.33203125" style="72" customWidth="1"/>
    <col min="2" max="2" width="14.66015625" style="73" customWidth="1"/>
    <col min="3" max="3" width="11.5" style="71" customWidth="1"/>
    <col min="4" max="4" width="6.66015625" style="72" customWidth="1"/>
    <col min="5" max="5" width="6.16015625" style="72" customWidth="1"/>
    <col min="6" max="7" width="9" style="72" customWidth="1"/>
    <col min="8" max="8" width="8.83203125" style="72" customWidth="1"/>
    <col min="9" max="10" width="10" style="72" customWidth="1"/>
    <col min="11" max="14" width="7.83203125" style="72" customWidth="1"/>
    <col min="15" max="15" width="11.5" style="72" bestFit="1" customWidth="1"/>
    <col min="16" max="16" width="13.33203125" style="72" bestFit="1" customWidth="1"/>
    <col min="17" max="17" width="11.5" style="72" bestFit="1" customWidth="1"/>
    <col min="18" max="18" width="9.83203125" style="72" customWidth="1"/>
    <col min="19" max="19" width="10.16015625" style="72" customWidth="1"/>
    <col min="20" max="23" width="11.5" style="72" bestFit="1" customWidth="1"/>
    <col min="24" max="24" width="10.83203125" style="72" customWidth="1"/>
    <col min="25" max="25" width="11.5" style="72" bestFit="1" customWidth="1"/>
    <col min="26" max="16384" width="9.33203125" style="72" customWidth="1"/>
  </cols>
  <sheetData>
    <row r="1" spans="1:6" ht="16.5">
      <c r="A1" s="32" t="s">
        <v>659</v>
      </c>
      <c r="B1" s="28"/>
      <c r="F1" s="7"/>
    </row>
    <row r="2" spans="1:6" ht="12">
      <c r="A2" s="72" t="s">
        <v>608</v>
      </c>
      <c r="F2" s="7"/>
    </row>
    <row r="3" spans="1:25" s="74" customFormat="1" ht="46.5" customHeight="1">
      <c r="A3" s="125" t="s">
        <v>55</v>
      </c>
      <c r="B3" s="131"/>
      <c r="C3" s="115" t="s">
        <v>56</v>
      </c>
      <c r="D3" s="118" t="s">
        <v>127</v>
      </c>
      <c r="E3" s="119"/>
      <c r="F3" s="118" t="s">
        <v>128</v>
      </c>
      <c r="G3" s="119"/>
      <c r="H3" s="119"/>
      <c r="I3" s="119"/>
      <c r="J3" s="119"/>
      <c r="K3" s="120" t="s">
        <v>155</v>
      </c>
      <c r="L3" s="121"/>
      <c r="M3" s="121"/>
      <c r="N3" s="122"/>
      <c r="O3" s="123" t="s">
        <v>129</v>
      </c>
      <c r="P3" s="118" t="s">
        <v>178</v>
      </c>
      <c r="Q3" s="119"/>
      <c r="R3" s="119"/>
      <c r="S3" s="119"/>
      <c r="T3" s="119"/>
      <c r="U3" s="119"/>
      <c r="V3" s="118" t="s">
        <v>171</v>
      </c>
      <c r="W3" s="119"/>
      <c r="X3" s="119"/>
      <c r="Y3" s="119"/>
    </row>
    <row r="4" spans="1:25" s="74" customFormat="1" ht="22.5" customHeight="1">
      <c r="A4" s="132"/>
      <c r="B4" s="133"/>
      <c r="C4" s="116"/>
      <c r="D4" s="119"/>
      <c r="E4" s="119"/>
      <c r="F4" s="119"/>
      <c r="G4" s="119"/>
      <c r="H4" s="119"/>
      <c r="I4" s="119"/>
      <c r="J4" s="119"/>
      <c r="K4" s="118" t="s">
        <v>214</v>
      </c>
      <c r="L4" s="119"/>
      <c r="M4" s="125" t="s">
        <v>215</v>
      </c>
      <c r="N4" s="126"/>
      <c r="O4" s="124"/>
      <c r="P4" s="118" t="s">
        <v>130</v>
      </c>
      <c r="Q4" s="118" t="s">
        <v>131</v>
      </c>
      <c r="R4" s="118" t="s">
        <v>132</v>
      </c>
      <c r="S4" s="118" t="s">
        <v>67</v>
      </c>
      <c r="T4" s="118" t="s">
        <v>133</v>
      </c>
      <c r="U4" s="118" t="s">
        <v>134</v>
      </c>
      <c r="V4" s="123" t="s">
        <v>135</v>
      </c>
      <c r="W4" s="123" t="s">
        <v>136</v>
      </c>
      <c r="X4" s="123" t="s">
        <v>137</v>
      </c>
      <c r="Y4" s="123" t="s">
        <v>134</v>
      </c>
    </row>
    <row r="5" spans="1:25" s="74" customFormat="1" ht="26.25" customHeight="1">
      <c r="A5" s="132"/>
      <c r="B5" s="133"/>
      <c r="C5" s="117"/>
      <c r="D5" s="19" t="s">
        <v>138</v>
      </c>
      <c r="E5" s="14" t="s">
        <v>139</v>
      </c>
      <c r="F5" s="14" t="s">
        <v>130</v>
      </c>
      <c r="G5" s="14" t="s">
        <v>140</v>
      </c>
      <c r="H5" s="14" t="s">
        <v>141</v>
      </c>
      <c r="I5" s="14" t="s">
        <v>142</v>
      </c>
      <c r="J5" s="14" t="s">
        <v>143</v>
      </c>
      <c r="K5" s="14" t="s">
        <v>144</v>
      </c>
      <c r="L5" s="14" t="s">
        <v>145</v>
      </c>
      <c r="M5" s="14" t="s">
        <v>144</v>
      </c>
      <c r="N5" s="14" t="s">
        <v>145</v>
      </c>
      <c r="O5" s="75" t="s">
        <v>158</v>
      </c>
      <c r="P5" s="127"/>
      <c r="Q5" s="127"/>
      <c r="R5" s="127"/>
      <c r="S5" s="127"/>
      <c r="T5" s="127"/>
      <c r="U5" s="127"/>
      <c r="V5" s="128"/>
      <c r="W5" s="128"/>
      <c r="X5" s="128"/>
      <c r="Y5" s="128"/>
    </row>
    <row r="6" spans="1:25" s="79" customFormat="1" ht="34.5" customHeight="1">
      <c r="A6" s="129" t="s">
        <v>146</v>
      </c>
      <c r="B6" s="130"/>
      <c r="C6" s="76" t="s">
        <v>147</v>
      </c>
      <c r="D6" s="77" t="s">
        <v>148</v>
      </c>
      <c r="E6" s="78" t="s">
        <v>149</v>
      </c>
      <c r="F6" s="78" t="s">
        <v>150</v>
      </c>
      <c r="G6" s="78" t="s">
        <v>151</v>
      </c>
      <c r="H6" s="78" t="s">
        <v>152</v>
      </c>
      <c r="I6" s="78" t="s">
        <v>153</v>
      </c>
      <c r="J6" s="78" t="s">
        <v>154</v>
      </c>
      <c r="K6" s="78" t="s">
        <v>156</v>
      </c>
      <c r="L6" s="78" t="s">
        <v>157</v>
      </c>
      <c r="M6" s="78" t="s">
        <v>156</v>
      </c>
      <c r="N6" s="78" t="s">
        <v>157</v>
      </c>
      <c r="O6" s="78" t="s">
        <v>159</v>
      </c>
      <c r="P6" s="78" t="s">
        <v>150</v>
      </c>
      <c r="Q6" s="78" t="s">
        <v>162</v>
      </c>
      <c r="R6" s="78" t="s">
        <v>581</v>
      </c>
      <c r="S6" s="78" t="s">
        <v>164</v>
      </c>
      <c r="T6" s="78" t="s">
        <v>165</v>
      </c>
      <c r="U6" s="78" t="s">
        <v>166</v>
      </c>
      <c r="V6" s="78" t="s">
        <v>167</v>
      </c>
      <c r="W6" s="78" t="s">
        <v>168</v>
      </c>
      <c r="X6" s="78" t="s">
        <v>169</v>
      </c>
      <c r="Y6" s="78" t="s">
        <v>166</v>
      </c>
    </row>
    <row r="7" spans="1:25" s="69" customFormat="1" ht="12">
      <c r="A7" s="64" t="s">
        <v>66</v>
      </c>
      <c r="B7" s="65" t="s">
        <v>172</v>
      </c>
      <c r="C7" s="66"/>
      <c r="D7" s="67"/>
      <c r="E7" s="67"/>
      <c r="F7" s="68">
        <f aca="true" t="shared" si="0" ref="F7:Y7">SUM(F8:F10)</f>
        <v>28</v>
      </c>
      <c r="G7" s="68">
        <f t="shared" si="0"/>
        <v>1</v>
      </c>
      <c r="H7" s="68">
        <f t="shared" si="0"/>
        <v>0</v>
      </c>
      <c r="I7" s="68">
        <f t="shared" si="0"/>
        <v>3</v>
      </c>
      <c r="J7" s="68">
        <f t="shared" si="0"/>
        <v>24</v>
      </c>
      <c r="K7" s="68">
        <f t="shared" si="0"/>
        <v>0</v>
      </c>
      <c r="L7" s="68">
        <f t="shared" si="0"/>
        <v>7</v>
      </c>
      <c r="M7" s="68">
        <f t="shared" si="0"/>
        <v>0</v>
      </c>
      <c r="N7" s="68">
        <f t="shared" si="0"/>
        <v>61</v>
      </c>
      <c r="O7" s="68">
        <f t="shared" si="0"/>
        <v>674</v>
      </c>
      <c r="P7" s="68">
        <v>46753</v>
      </c>
      <c r="Q7" s="68">
        <v>5294</v>
      </c>
      <c r="R7" s="68">
        <v>772</v>
      </c>
      <c r="S7" s="68">
        <v>31227</v>
      </c>
      <c r="T7" s="68">
        <v>3749</v>
      </c>
      <c r="U7" s="68">
        <v>5711</v>
      </c>
      <c r="V7" s="68">
        <f t="shared" si="0"/>
        <v>14580</v>
      </c>
      <c r="W7" s="68">
        <f t="shared" si="0"/>
        <v>14</v>
      </c>
      <c r="X7" s="68">
        <f t="shared" si="0"/>
        <v>0</v>
      </c>
      <c r="Y7" s="68">
        <f t="shared" si="0"/>
        <v>25</v>
      </c>
    </row>
    <row r="8" spans="1:25" s="70" customFormat="1" ht="14.25" customHeight="1">
      <c r="A8" s="63" t="s">
        <v>58</v>
      </c>
      <c r="B8" s="80" t="s">
        <v>173</v>
      </c>
      <c r="C8" s="81" t="s">
        <v>609</v>
      </c>
      <c r="D8" s="82">
        <v>6</v>
      </c>
      <c r="E8" s="82">
        <v>14</v>
      </c>
      <c r="F8" s="86">
        <v>0</v>
      </c>
      <c r="G8" s="83">
        <v>0</v>
      </c>
      <c r="H8" s="83">
        <v>0</v>
      </c>
      <c r="I8" s="83">
        <v>0</v>
      </c>
      <c r="J8" s="83">
        <v>0</v>
      </c>
      <c r="K8" s="83">
        <v>0</v>
      </c>
      <c r="L8" s="83">
        <v>0</v>
      </c>
      <c r="M8" s="83">
        <v>0</v>
      </c>
      <c r="N8" s="83">
        <v>0</v>
      </c>
      <c r="O8" s="83">
        <v>0</v>
      </c>
      <c r="P8" s="83">
        <v>0</v>
      </c>
      <c r="Q8" s="83">
        <v>0</v>
      </c>
      <c r="R8" s="83">
        <v>0</v>
      </c>
      <c r="S8" s="83">
        <v>0</v>
      </c>
      <c r="T8" s="83">
        <v>0</v>
      </c>
      <c r="U8" s="83">
        <v>0</v>
      </c>
      <c r="V8" s="83">
        <v>0</v>
      </c>
      <c r="W8" s="83">
        <v>0</v>
      </c>
      <c r="X8" s="83">
        <v>0</v>
      </c>
      <c r="Y8" s="83">
        <v>0</v>
      </c>
    </row>
    <row r="9" spans="1:25" s="70" customFormat="1" ht="14.25" customHeight="1">
      <c r="A9" s="63" t="s">
        <v>58</v>
      </c>
      <c r="B9" s="80" t="s">
        <v>173</v>
      </c>
      <c r="C9" s="81" t="s">
        <v>610</v>
      </c>
      <c r="D9" s="82">
        <v>7</v>
      </c>
      <c r="E9" s="82">
        <v>21</v>
      </c>
      <c r="F9" s="86">
        <v>22</v>
      </c>
      <c r="G9" s="83">
        <v>0</v>
      </c>
      <c r="H9" s="83">
        <v>0</v>
      </c>
      <c r="I9" s="83">
        <v>3</v>
      </c>
      <c r="J9" s="83">
        <v>19</v>
      </c>
      <c r="K9" s="83">
        <v>0</v>
      </c>
      <c r="L9" s="83">
        <v>6</v>
      </c>
      <c r="M9" s="83">
        <v>0</v>
      </c>
      <c r="N9" s="83">
        <v>53</v>
      </c>
      <c r="O9" s="83">
        <v>641</v>
      </c>
      <c r="P9" s="85">
        <v>25519</v>
      </c>
      <c r="Q9" s="85">
        <v>2585</v>
      </c>
      <c r="R9" s="85">
        <v>306</v>
      </c>
      <c r="S9" s="85">
        <v>15841</v>
      </c>
      <c r="T9" s="85">
        <v>2050</v>
      </c>
      <c r="U9" s="85">
        <v>4737</v>
      </c>
      <c r="V9" s="85">
        <v>7279</v>
      </c>
      <c r="W9" s="83">
        <v>14</v>
      </c>
      <c r="X9" s="83">
        <v>0</v>
      </c>
      <c r="Y9" s="83">
        <v>25</v>
      </c>
    </row>
    <row r="10" spans="1:25" s="70" customFormat="1" ht="14.25" customHeight="1">
      <c r="A10" s="63" t="s">
        <v>58</v>
      </c>
      <c r="B10" s="80" t="s">
        <v>173</v>
      </c>
      <c r="C10" s="81" t="s">
        <v>423</v>
      </c>
      <c r="D10" s="82">
        <v>9</v>
      </c>
      <c r="E10" s="82">
        <v>20</v>
      </c>
      <c r="F10" s="86">
        <v>6</v>
      </c>
      <c r="G10" s="83">
        <v>1</v>
      </c>
      <c r="H10" s="83">
        <v>0</v>
      </c>
      <c r="I10" s="83">
        <v>0</v>
      </c>
      <c r="J10" s="83">
        <v>5</v>
      </c>
      <c r="K10" s="83">
        <v>0</v>
      </c>
      <c r="L10" s="83">
        <v>1</v>
      </c>
      <c r="M10" s="83">
        <v>0</v>
      </c>
      <c r="N10" s="83">
        <v>8</v>
      </c>
      <c r="O10" s="83">
        <v>33</v>
      </c>
      <c r="P10" s="83">
        <v>21234</v>
      </c>
      <c r="Q10" s="83">
        <v>2709</v>
      </c>
      <c r="R10" s="83">
        <v>466</v>
      </c>
      <c r="S10" s="83">
        <v>15386</v>
      </c>
      <c r="T10" s="83">
        <v>1699</v>
      </c>
      <c r="U10" s="83">
        <v>974</v>
      </c>
      <c r="V10" s="83">
        <v>7301</v>
      </c>
      <c r="W10" s="83">
        <v>0</v>
      </c>
      <c r="X10" s="83">
        <v>0</v>
      </c>
      <c r="Y10" s="83">
        <v>0</v>
      </c>
    </row>
  </sheetData>
  <sheetProtection/>
  <mergeCells count="21">
    <mergeCell ref="Q4:Q5"/>
    <mergeCell ref="R4:R5"/>
    <mergeCell ref="A3:B5"/>
    <mergeCell ref="C3:C5"/>
    <mergeCell ref="U4:U5"/>
    <mergeCell ref="V4:V5"/>
    <mergeCell ref="D3:E4"/>
    <mergeCell ref="F3:J4"/>
    <mergeCell ref="K3:N3"/>
    <mergeCell ref="T4:T5"/>
    <mergeCell ref="O3:O4"/>
    <mergeCell ref="S4:S5"/>
    <mergeCell ref="X4:X5"/>
    <mergeCell ref="W4:W5"/>
    <mergeCell ref="A6:B6"/>
    <mergeCell ref="P3:U3"/>
    <mergeCell ref="V3:Y3"/>
    <mergeCell ref="K4:L4"/>
    <mergeCell ref="M4:N4"/>
    <mergeCell ref="Y4:Y5"/>
    <mergeCell ref="P4:P5"/>
  </mergeCells>
  <printOptions/>
  <pageMargins left="0.7" right="0.7" top="0.75" bottom="0.75" header="0.3" footer="0.3"/>
  <pageSetup horizontalDpi="600" verticalDpi="600" orientation="landscape" paperSize="8" scale="94" r:id="rId1"/>
</worksheet>
</file>

<file path=xl/worksheets/sheet11.xml><?xml version="1.0" encoding="utf-8"?>
<worksheet xmlns="http://schemas.openxmlformats.org/spreadsheetml/2006/main" xmlns:r="http://schemas.openxmlformats.org/officeDocument/2006/relationships">
  <dimension ref="A1:Y16"/>
  <sheetViews>
    <sheetView view="pageBreakPreview" zoomScale="110" zoomScaleSheetLayoutView="110" zoomScalePageLayoutView="0" workbookViewId="0" topLeftCell="A1">
      <selection activeCell="A10" sqref="A10:IV10"/>
    </sheetView>
  </sheetViews>
  <sheetFormatPr defaultColWidth="9.33203125" defaultRowHeight="12"/>
  <cols>
    <col min="1" max="1" width="9.33203125" style="72" customWidth="1"/>
    <col min="2" max="2" width="14.66015625" style="73" customWidth="1"/>
    <col min="3" max="3" width="11.5" style="71" customWidth="1"/>
    <col min="4" max="4" width="6.66015625" style="72" customWidth="1"/>
    <col min="5" max="5" width="6.16015625" style="72" customWidth="1"/>
    <col min="6" max="7" width="9" style="72" customWidth="1"/>
    <col min="8" max="8" width="8.83203125" style="72" customWidth="1"/>
    <col min="9" max="10" width="10" style="72" customWidth="1"/>
    <col min="11" max="14" width="7.83203125" style="72" customWidth="1"/>
    <col min="15" max="15" width="11.5" style="72" bestFit="1" customWidth="1"/>
    <col min="16" max="16" width="13.33203125" style="72" bestFit="1" customWidth="1"/>
    <col min="17" max="17" width="11.5" style="72" bestFit="1" customWidth="1"/>
    <col min="18" max="18" width="9.83203125" style="72" customWidth="1"/>
    <col min="19" max="19" width="10.16015625" style="72" customWidth="1"/>
    <col min="20" max="23" width="11.5" style="72" bestFit="1" customWidth="1"/>
    <col min="24" max="24" width="10.83203125" style="72" customWidth="1"/>
    <col min="25" max="25" width="11.5" style="72" bestFit="1" customWidth="1"/>
    <col min="26" max="16384" width="9.33203125" style="72" customWidth="1"/>
  </cols>
  <sheetData>
    <row r="1" spans="1:6" ht="16.5">
      <c r="A1" s="32" t="s">
        <v>659</v>
      </c>
      <c r="B1" s="28"/>
      <c r="F1" s="7"/>
    </row>
    <row r="2" spans="1:6" ht="12">
      <c r="A2" s="72" t="s">
        <v>539</v>
      </c>
      <c r="F2" s="7"/>
    </row>
    <row r="3" spans="1:25" s="74" customFormat="1" ht="46.5" customHeight="1">
      <c r="A3" s="125" t="s">
        <v>540</v>
      </c>
      <c r="B3" s="131"/>
      <c r="C3" s="115" t="s">
        <v>541</v>
      </c>
      <c r="D3" s="118" t="s">
        <v>542</v>
      </c>
      <c r="E3" s="119"/>
      <c r="F3" s="118" t="s">
        <v>543</v>
      </c>
      <c r="G3" s="119"/>
      <c r="H3" s="119"/>
      <c r="I3" s="119"/>
      <c r="J3" s="119"/>
      <c r="K3" s="120" t="s">
        <v>544</v>
      </c>
      <c r="L3" s="121"/>
      <c r="M3" s="121"/>
      <c r="N3" s="122"/>
      <c r="O3" s="123" t="s">
        <v>545</v>
      </c>
      <c r="P3" s="118" t="s">
        <v>546</v>
      </c>
      <c r="Q3" s="119"/>
      <c r="R3" s="119"/>
      <c r="S3" s="119"/>
      <c r="T3" s="119"/>
      <c r="U3" s="119"/>
      <c r="V3" s="118" t="s">
        <v>547</v>
      </c>
      <c r="W3" s="119"/>
      <c r="X3" s="119"/>
      <c r="Y3" s="119"/>
    </row>
    <row r="4" spans="1:25" s="74" customFormat="1" ht="22.5" customHeight="1">
      <c r="A4" s="132"/>
      <c r="B4" s="133"/>
      <c r="C4" s="116"/>
      <c r="D4" s="119"/>
      <c r="E4" s="119"/>
      <c r="F4" s="119"/>
      <c r="G4" s="119"/>
      <c r="H4" s="119"/>
      <c r="I4" s="119"/>
      <c r="J4" s="119"/>
      <c r="K4" s="118" t="s">
        <v>548</v>
      </c>
      <c r="L4" s="119"/>
      <c r="M4" s="125" t="s">
        <v>549</v>
      </c>
      <c r="N4" s="126"/>
      <c r="O4" s="124"/>
      <c r="P4" s="118" t="s">
        <v>550</v>
      </c>
      <c r="Q4" s="118" t="s">
        <v>551</v>
      </c>
      <c r="R4" s="118" t="s">
        <v>552</v>
      </c>
      <c r="S4" s="118" t="s">
        <v>553</v>
      </c>
      <c r="T4" s="118" t="s">
        <v>554</v>
      </c>
      <c r="U4" s="118" t="s">
        <v>555</v>
      </c>
      <c r="V4" s="123" t="s">
        <v>556</v>
      </c>
      <c r="W4" s="123" t="s">
        <v>557</v>
      </c>
      <c r="X4" s="123" t="s">
        <v>558</v>
      </c>
      <c r="Y4" s="123" t="s">
        <v>555</v>
      </c>
    </row>
    <row r="5" spans="1:25" s="74" customFormat="1" ht="26.25" customHeight="1">
      <c r="A5" s="132"/>
      <c r="B5" s="133"/>
      <c r="C5" s="117"/>
      <c r="D5" s="19" t="s">
        <v>559</v>
      </c>
      <c r="E5" s="14" t="s">
        <v>560</v>
      </c>
      <c r="F5" s="14" t="s">
        <v>550</v>
      </c>
      <c r="G5" s="14" t="s">
        <v>561</v>
      </c>
      <c r="H5" s="14" t="s">
        <v>562</v>
      </c>
      <c r="I5" s="14" t="s">
        <v>563</v>
      </c>
      <c r="J5" s="14" t="s">
        <v>564</v>
      </c>
      <c r="K5" s="14" t="s">
        <v>565</v>
      </c>
      <c r="L5" s="14" t="s">
        <v>566</v>
      </c>
      <c r="M5" s="14" t="s">
        <v>565</v>
      </c>
      <c r="N5" s="14" t="s">
        <v>566</v>
      </c>
      <c r="O5" s="75" t="s">
        <v>567</v>
      </c>
      <c r="P5" s="127"/>
      <c r="Q5" s="127"/>
      <c r="R5" s="127"/>
      <c r="S5" s="127"/>
      <c r="T5" s="127"/>
      <c r="U5" s="127"/>
      <c r="V5" s="128"/>
      <c r="W5" s="128"/>
      <c r="X5" s="128"/>
      <c r="Y5" s="128"/>
    </row>
    <row r="6" spans="1:25" s="79" customFormat="1" ht="34.5" customHeight="1">
      <c r="A6" s="129" t="s">
        <v>568</v>
      </c>
      <c r="B6" s="130"/>
      <c r="C6" s="76" t="s">
        <v>569</v>
      </c>
      <c r="D6" s="77" t="s">
        <v>570</v>
      </c>
      <c r="E6" s="78" t="s">
        <v>571</v>
      </c>
      <c r="F6" s="78" t="s">
        <v>572</v>
      </c>
      <c r="G6" s="78" t="s">
        <v>573</v>
      </c>
      <c r="H6" s="78" t="s">
        <v>574</v>
      </c>
      <c r="I6" s="78" t="s">
        <v>575</v>
      </c>
      <c r="J6" s="78" t="s">
        <v>576</v>
      </c>
      <c r="K6" s="78" t="s">
        <v>577</v>
      </c>
      <c r="L6" s="78" t="s">
        <v>578</v>
      </c>
      <c r="M6" s="78" t="s">
        <v>577</v>
      </c>
      <c r="N6" s="78" t="s">
        <v>578</v>
      </c>
      <c r="O6" s="78" t="s">
        <v>579</v>
      </c>
      <c r="P6" s="78" t="s">
        <v>572</v>
      </c>
      <c r="Q6" s="78" t="s">
        <v>580</v>
      </c>
      <c r="R6" s="78" t="s">
        <v>581</v>
      </c>
      <c r="S6" s="78" t="s">
        <v>582</v>
      </c>
      <c r="T6" s="78" t="s">
        <v>583</v>
      </c>
      <c r="U6" s="78" t="s">
        <v>584</v>
      </c>
      <c r="V6" s="78" t="s">
        <v>585</v>
      </c>
      <c r="W6" s="78" t="s">
        <v>586</v>
      </c>
      <c r="X6" s="78" t="s">
        <v>587</v>
      </c>
      <c r="Y6" s="78" t="s">
        <v>584</v>
      </c>
    </row>
    <row r="7" spans="1:25" s="69" customFormat="1" ht="12">
      <c r="A7" s="64" t="s">
        <v>588</v>
      </c>
      <c r="B7" s="65" t="s">
        <v>589</v>
      </c>
      <c r="C7" s="66"/>
      <c r="D7" s="67"/>
      <c r="E7" s="67"/>
      <c r="F7" s="68">
        <f>SUM(F8:F16)</f>
        <v>294</v>
      </c>
      <c r="G7" s="68">
        <f>SUM(G8:G16)</f>
        <v>14</v>
      </c>
      <c r="H7" s="68">
        <f>SUM(H8:H16)</f>
        <v>0</v>
      </c>
      <c r="I7" s="68">
        <f>SUM(I8:I16)</f>
        <v>11</v>
      </c>
      <c r="J7" s="68">
        <f aca="true" t="shared" si="0" ref="J7:Y7">SUM(J8:J16)</f>
        <v>269</v>
      </c>
      <c r="K7" s="68">
        <f t="shared" si="0"/>
        <v>4</v>
      </c>
      <c r="L7" s="68">
        <f t="shared" si="0"/>
        <v>9</v>
      </c>
      <c r="M7" s="68">
        <f t="shared" si="0"/>
        <v>52</v>
      </c>
      <c r="N7" s="68">
        <f t="shared" si="0"/>
        <v>65</v>
      </c>
      <c r="O7" s="68">
        <f t="shared" si="0"/>
        <v>4450</v>
      </c>
      <c r="P7" s="68">
        <f t="shared" si="0"/>
        <v>131447</v>
      </c>
      <c r="Q7" s="68">
        <f t="shared" si="0"/>
        <v>20126</v>
      </c>
      <c r="R7" s="68">
        <f t="shared" si="0"/>
        <v>3330</v>
      </c>
      <c r="S7" s="68">
        <f t="shared" si="0"/>
        <v>82678</v>
      </c>
      <c r="T7" s="68">
        <f t="shared" si="0"/>
        <v>11733</v>
      </c>
      <c r="U7" s="68">
        <f t="shared" si="0"/>
        <v>13580</v>
      </c>
      <c r="V7" s="68">
        <f t="shared" si="0"/>
        <v>35281</v>
      </c>
      <c r="W7" s="68">
        <f t="shared" si="0"/>
        <v>751</v>
      </c>
      <c r="X7" s="68">
        <f t="shared" si="0"/>
        <v>12</v>
      </c>
      <c r="Y7" s="68">
        <f t="shared" si="0"/>
        <v>12031</v>
      </c>
    </row>
    <row r="8" spans="1:25" s="70" customFormat="1" ht="14.25" customHeight="1">
      <c r="A8" s="63" t="s">
        <v>590</v>
      </c>
      <c r="B8" s="80" t="s">
        <v>591</v>
      </c>
      <c r="C8" s="81" t="s">
        <v>592</v>
      </c>
      <c r="D8" s="82">
        <v>3</v>
      </c>
      <c r="E8" s="82">
        <v>27</v>
      </c>
      <c r="F8" s="83">
        <v>99</v>
      </c>
      <c r="G8" s="83">
        <v>1</v>
      </c>
      <c r="H8" s="83">
        <v>0</v>
      </c>
      <c r="I8" s="83">
        <v>2</v>
      </c>
      <c r="J8" s="83">
        <v>96</v>
      </c>
      <c r="K8" s="83">
        <v>0</v>
      </c>
      <c r="L8" s="83">
        <v>0</v>
      </c>
      <c r="M8" s="83">
        <v>0</v>
      </c>
      <c r="N8" s="83">
        <v>0</v>
      </c>
      <c r="O8" s="83">
        <v>3</v>
      </c>
      <c r="P8" s="83">
        <v>196</v>
      </c>
      <c r="Q8" s="83">
        <v>90</v>
      </c>
      <c r="R8" s="83">
        <v>77</v>
      </c>
      <c r="S8" s="83">
        <v>5</v>
      </c>
      <c r="T8" s="83">
        <v>0</v>
      </c>
      <c r="U8" s="83">
        <v>24</v>
      </c>
      <c r="V8" s="83">
        <v>44</v>
      </c>
      <c r="W8" s="83">
        <v>0</v>
      </c>
      <c r="X8" s="83">
        <v>0</v>
      </c>
      <c r="Y8" s="83">
        <v>0</v>
      </c>
    </row>
    <row r="9" spans="1:25" s="70" customFormat="1" ht="14.25" customHeight="1">
      <c r="A9" s="63" t="s">
        <v>593</v>
      </c>
      <c r="B9" s="80" t="s">
        <v>594</v>
      </c>
      <c r="C9" s="81" t="s">
        <v>595</v>
      </c>
      <c r="D9" s="82">
        <v>5</v>
      </c>
      <c r="E9" s="82">
        <v>19</v>
      </c>
      <c r="F9" s="83">
        <v>0</v>
      </c>
      <c r="G9" s="83">
        <v>0</v>
      </c>
      <c r="H9" s="83">
        <v>0</v>
      </c>
      <c r="I9" s="83">
        <v>0</v>
      </c>
      <c r="J9" s="83">
        <v>0</v>
      </c>
      <c r="K9" s="83">
        <v>0</v>
      </c>
      <c r="L9" s="83">
        <v>0</v>
      </c>
      <c r="M9" s="83">
        <v>0</v>
      </c>
      <c r="N9" s="83">
        <v>0</v>
      </c>
      <c r="O9" s="83">
        <v>0</v>
      </c>
      <c r="P9" s="83">
        <v>1731</v>
      </c>
      <c r="Q9" s="83">
        <v>367</v>
      </c>
      <c r="R9" s="83">
        <v>121</v>
      </c>
      <c r="S9" s="83">
        <v>1183</v>
      </c>
      <c r="T9" s="83">
        <v>60</v>
      </c>
      <c r="U9" s="83">
        <v>0</v>
      </c>
      <c r="V9" s="83">
        <v>410</v>
      </c>
      <c r="W9" s="83">
        <v>0</v>
      </c>
      <c r="X9" s="83">
        <v>0</v>
      </c>
      <c r="Y9" s="83">
        <v>0</v>
      </c>
    </row>
    <row r="10" spans="1:25" s="70" customFormat="1" ht="14.25" customHeight="1">
      <c r="A10" s="63" t="s">
        <v>590</v>
      </c>
      <c r="B10" s="80" t="s">
        <v>591</v>
      </c>
      <c r="C10" s="81" t="s">
        <v>596</v>
      </c>
      <c r="D10" s="82">
        <v>6</v>
      </c>
      <c r="E10" s="82">
        <v>2</v>
      </c>
      <c r="F10" s="83">
        <v>23</v>
      </c>
      <c r="G10" s="83">
        <v>4</v>
      </c>
      <c r="H10" s="83">
        <v>0</v>
      </c>
      <c r="I10" s="83">
        <v>3</v>
      </c>
      <c r="J10" s="83">
        <v>16</v>
      </c>
      <c r="K10" s="83">
        <v>2</v>
      </c>
      <c r="L10" s="83">
        <v>2</v>
      </c>
      <c r="M10" s="83">
        <v>0</v>
      </c>
      <c r="N10" s="83">
        <v>0</v>
      </c>
      <c r="O10" s="83">
        <v>276</v>
      </c>
      <c r="P10" s="83">
        <v>483</v>
      </c>
      <c r="Q10" s="83">
        <v>164</v>
      </c>
      <c r="R10" s="83">
        <v>158</v>
      </c>
      <c r="S10" s="83">
        <v>99</v>
      </c>
      <c r="T10" s="83">
        <v>33</v>
      </c>
      <c r="U10" s="83">
        <v>29</v>
      </c>
      <c r="V10" s="83">
        <v>87</v>
      </c>
      <c r="W10" s="83">
        <v>0</v>
      </c>
      <c r="X10" s="83">
        <v>1</v>
      </c>
      <c r="Y10" s="83">
        <v>11</v>
      </c>
    </row>
    <row r="11" spans="1:25" s="70" customFormat="1" ht="14.25" customHeight="1">
      <c r="A11" s="63" t="s">
        <v>597</v>
      </c>
      <c r="B11" s="80" t="s">
        <v>598</v>
      </c>
      <c r="C11" s="81" t="s">
        <v>599</v>
      </c>
      <c r="D11" s="82">
        <v>7</v>
      </c>
      <c r="E11" s="82">
        <v>12</v>
      </c>
      <c r="F11" s="83">
        <v>127</v>
      </c>
      <c r="G11" s="83">
        <v>3</v>
      </c>
      <c r="H11" s="83">
        <v>0</v>
      </c>
      <c r="I11" s="83">
        <v>6</v>
      </c>
      <c r="J11" s="83">
        <v>118</v>
      </c>
      <c r="K11" s="83">
        <v>1</v>
      </c>
      <c r="L11" s="83">
        <v>6</v>
      </c>
      <c r="M11" s="83">
        <v>50</v>
      </c>
      <c r="N11" s="83">
        <v>65</v>
      </c>
      <c r="O11" s="83">
        <v>1911</v>
      </c>
      <c r="P11" s="83">
        <v>49456</v>
      </c>
      <c r="Q11" s="83">
        <v>10106</v>
      </c>
      <c r="R11" s="83">
        <v>1371</v>
      </c>
      <c r="S11" s="83">
        <v>26418</v>
      </c>
      <c r="T11" s="83">
        <v>5315</v>
      </c>
      <c r="U11" s="83">
        <v>6246</v>
      </c>
      <c r="V11" s="83">
        <v>8462</v>
      </c>
      <c r="W11" s="83">
        <v>490</v>
      </c>
      <c r="X11" s="83">
        <v>11</v>
      </c>
      <c r="Y11" s="83">
        <v>11760</v>
      </c>
    </row>
    <row r="12" spans="1:25" s="70" customFormat="1" ht="14.25" customHeight="1">
      <c r="A12" s="63" t="s">
        <v>597</v>
      </c>
      <c r="B12" s="80" t="s">
        <v>598</v>
      </c>
      <c r="C12" s="81" t="s">
        <v>600</v>
      </c>
      <c r="D12" s="82">
        <v>7</v>
      </c>
      <c r="E12" s="82">
        <v>17</v>
      </c>
      <c r="F12" s="83">
        <v>0</v>
      </c>
      <c r="G12" s="83">
        <v>0</v>
      </c>
      <c r="H12" s="83">
        <v>0</v>
      </c>
      <c r="I12" s="83">
        <v>0</v>
      </c>
      <c r="J12" s="83">
        <v>0</v>
      </c>
      <c r="K12" s="83">
        <v>0</v>
      </c>
      <c r="L12" s="83">
        <v>0</v>
      </c>
      <c r="M12" s="83">
        <v>0</v>
      </c>
      <c r="N12" s="83">
        <v>0</v>
      </c>
      <c r="O12" s="83">
        <v>0</v>
      </c>
      <c r="P12" s="83">
        <v>0</v>
      </c>
      <c r="Q12" s="83">
        <v>0</v>
      </c>
      <c r="R12" s="83">
        <v>0</v>
      </c>
      <c r="S12" s="83">
        <v>0</v>
      </c>
      <c r="T12" s="83">
        <v>0</v>
      </c>
      <c r="U12" s="83">
        <v>0</v>
      </c>
      <c r="V12" s="83">
        <v>0</v>
      </c>
      <c r="W12" s="83">
        <v>0</v>
      </c>
      <c r="X12" s="83">
        <v>0</v>
      </c>
      <c r="Y12" s="83">
        <v>0</v>
      </c>
    </row>
    <row r="13" spans="1:25" s="70" customFormat="1" ht="14.25" customHeight="1">
      <c r="A13" s="63" t="s">
        <v>597</v>
      </c>
      <c r="B13" s="80" t="s">
        <v>598</v>
      </c>
      <c r="C13" s="81" t="s">
        <v>601</v>
      </c>
      <c r="D13" s="82">
        <v>8</v>
      </c>
      <c r="E13" s="82">
        <v>20</v>
      </c>
      <c r="F13" s="83">
        <v>10</v>
      </c>
      <c r="G13" s="83">
        <v>0</v>
      </c>
      <c r="H13" s="83">
        <v>0</v>
      </c>
      <c r="I13" s="83">
        <v>0</v>
      </c>
      <c r="J13" s="83">
        <v>10</v>
      </c>
      <c r="K13" s="83">
        <v>0</v>
      </c>
      <c r="L13" s="83">
        <v>0</v>
      </c>
      <c r="M13" s="83">
        <v>0</v>
      </c>
      <c r="N13" s="83">
        <v>0</v>
      </c>
      <c r="O13" s="83">
        <v>833</v>
      </c>
      <c r="P13" s="83">
        <v>27341</v>
      </c>
      <c r="Q13" s="83">
        <v>2666</v>
      </c>
      <c r="R13" s="83">
        <v>287</v>
      </c>
      <c r="S13" s="83">
        <v>19221</v>
      </c>
      <c r="T13" s="83">
        <v>1465</v>
      </c>
      <c r="U13" s="83">
        <v>3702</v>
      </c>
      <c r="V13" s="83">
        <v>8185</v>
      </c>
      <c r="W13" s="83">
        <v>5</v>
      </c>
      <c r="X13" s="83">
        <v>0</v>
      </c>
      <c r="Y13" s="83">
        <v>23</v>
      </c>
    </row>
    <row r="14" spans="1:25" s="70" customFormat="1" ht="14.25" customHeight="1">
      <c r="A14" s="63" t="s">
        <v>597</v>
      </c>
      <c r="B14" s="80" t="s">
        <v>598</v>
      </c>
      <c r="C14" s="81" t="s">
        <v>602</v>
      </c>
      <c r="D14" s="82">
        <v>8</v>
      </c>
      <c r="E14" s="82">
        <v>27</v>
      </c>
      <c r="F14" s="83">
        <v>23</v>
      </c>
      <c r="G14" s="83">
        <v>6</v>
      </c>
      <c r="H14" s="83">
        <v>0</v>
      </c>
      <c r="I14" s="83">
        <v>0</v>
      </c>
      <c r="J14" s="84">
        <v>17</v>
      </c>
      <c r="K14" s="83">
        <v>1</v>
      </c>
      <c r="L14" s="83">
        <v>1</v>
      </c>
      <c r="M14" s="83">
        <v>2</v>
      </c>
      <c r="N14" s="83">
        <v>0</v>
      </c>
      <c r="O14" s="83">
        <v>848</v>
      </c>
      <c r="P14" s="83">
        <v>25921</v>
      </c>
      <c r="Q14" s="83">
        <v>3158</v>
      </c>
      <c r="R14" s="83">
        <v>804</v>
      </c>
      <c r="S14" s="83">
        <v>17266</v>
      </c>
      <c r="T14" s="83">
        <v>3276</v>
      </c>
      <c r="U14" s="83">
        <v>1417</v>
      </c>
      <c r="V14" s="83">
        <v>8976</v>
      </c>
      <c r="W14" s="83">
        <v>239</v>
      </c>
      <c r="X14" s="83">
        <v>0</v>
      </c>
      <c r="Y14" s="83">
        <v>193</v>
      </c>
    </row>
    <row r="15" spans="1:25" s="70" customFormat="1" ht="14.25" customHeight="1">
      <c r="A15" s="63" t="s">
        <v>597</v>
      </c>
      <c r="B15" s="80" t="s">
        <v>598</v>
      </c>
      <c r="C15" s="81" t="s">
        <v>603</v>
      </c>
      <c r="D15" s="82">
        <v>9</v>
      </c>
      <c r="E15" s="82">
        <v>20</v>
      </c>
      <c r="F15" s="83">
        <v>12</v>
      </c>
      <c r="G15" s="83">
        <v>0</v>
      </c>
      <c r="H15" s="83">
        <v>0</v>
      </c>
      <c r="I15" s="83">
        <v>0</v>
      </c>
      <c r="J15" s="83">
        <v>12</v>
      </c>
      <c r="K15" s="83">
        <v>0</v>
      </c>
      <c r="L15" s="83">
        <v>0</v>
      </c>
      <c r="M15" s="83">
        <v>0</v>
      </c>
      <c r="N15" s="83">
        <v>0</v>
      </c>
      <c r="O15" s="83">
        <v>293</v>
      </c>
      <c r="P15" s="83">
        <v>18698</v>
      </c>
      <c r="Q15" s="83">
        <v>2274</v>
      </c>
      <c r="R15" s="83">
        <v>468</v>
      </c>
      <c r="S15" s="83">
        <v>13353</v>
      </c>
      <c r="T15" s="83">
        <v>1264</v>
      </c>
      <c r="U15" s="83">
        <v>1339</v>
      </c>
      <c r="V15" s="83">
        <v>5035</v>
      </c>
      <c r="W15" s="83">
        <v>17</v>
      </c>
      <c r="X15" s="83">
        <v>0</v>
      </c>
      <c r="Y15" s="83">
        <v>16</v>
      </c>
    </row>
    <row r="16" spans="1:25" s="70" customFormat="1" ht="14.25" customHeight="1">
      <c r="A16" s="63" t="s">
        <v>597</v>
      </c>
      <c r="B16" s="80" t="s">
        <v>598</v>
      </c>
      <c r="C16" s="81" t="s">
        <v>604</v>
      </c>
      <c r="D16" s="82">
        <v>10</v>
      </c>
      <c r="E16" s="82">
        <v>5</v>
      </c>
      <c r="F16" s="83">
        <v>0</v>
      </c>
      <c r="G16" s="83">
        <v>0</v>
      </c>
      <c r="H16" s="83">
        <v>0</v>
      </c>
      <c r="I16" s="83">
        <v>0</v>
      </c>
      <c r="J16" s="83">
        <v>0</v>
      </c>
      <c r="K16" s="83">
        <v>0</v>
      </c>
      <c r="L16" s="83">
        <v>0</v>
      </c>
      <c r="M16" s="83">
        <v>0</v>
      </c>
      <c r="N16" s="83">
        <v>0</v>
      </c>
      <c r="O16" s="83">
        <v>286</v>
      </c>
      <c r="P16" s="83">
        <v>7621</v>
      </c>
      <c r="Q16" s="83">
        <v>1301</v>
      </c>
      <c r="R16" s="83">
        <v>44</v>
      </c>
      <c r="S16" s="83">
        <v>5133</v>
      </c>
      <c r="T16" s="83">
        <v>320</v>
      </c>
      <c r="U16" s="83">
        <v>823</v>
      </c>
      <c r="V16" s="83">
        <v>4082</v>
      </c>
      <c r="W16" s="83">
        <v>0</v>
      </c>
      <c r="X16" s="83">
        <v>0</v>
      </c>
      <c r="Y16" s="83">
        <v>28</v>
      </c>
    </row>
  </sheetData>
  <sheetProtection/>
  <mergeCells count="21">
    <mergeCell ref="Y4:Y5"/>
    <mergeCell ref="P4:P5"/>
    <mergeCell ref="S4:S5"/>
    <mergeCell ref="A6:B6"/>
    <mergeCell ref="P3:U3"/>
    <mergeCell ref="V3:Y3"/>
    <mergeCell ref="K4:L4"/>
    <mergeCell ref="M4:N4"/>
    <mergeCell ref="F3:J4"/>
    <mergeCell ref="W4:W5"/>
    <mergeCell ref="T4:T5"/>
    <mergeCell ref="O3:O4"/>
    <mergeCell ref="Q4:Q5"/>
    <mergeCell ref="X4:X5"/>
    <mergeCell ref="A3:B5"/>
    <mergeCell ref="C3:C5"/>
    <mergeCell ref="U4:U5"/>
    <mergeCell ref="V4:V5"/>
    <mergeCell ref="D3:E4"/>
    <mergeCell ref="R4:R5"/>
    <mergeCell ref="K3:N3"/>
  </mergeCells>
  <printOptions/>
  <pageMargins left="0.7" right="0.7" top="0.75" bottom="0.75" header="0.3" footer="0.3"/>
  <pageSetup horizontalDpi="600" verticalDpi="600" orientation="landscape" paperSize="8" scale="94" r:id="rId1"/>
</worksheet>
</file>

<file path=xl/worksheets/sheet12.xml><?xml version="1.0" encoding="utf-8"?>
<worksheet xmlns="http://schemas.openxmlformats.org/spreadsheetml/2006/main" xmlns:r="http://schemas.openxmlformats.org/officeDocument/2006/relationships">
  <sheetPr>
    <pageSetUpPr fitToPage="1"/>
  </sheetPr>
  <dimension ref="A1:Y26"/>
  <sheetViews>
    <sheetView zoomScalePageLayoutView="0" workbookViewId="0" topLeftCell="A1">
      <pane xSplit="2" ySplit="6" topLeftCell="C7" activePane="bottomRight" state="frozen"/>
      <selection pane="topLeft" activeCell="A45" sqref="A45"/>
      <selection pane="topRight" activeCell="A45" sqref="A45"/>
      <selection pane="bottomLeft" activeCell="A45" sqref="A45"/>
      <selection pane="bottomRight" activeCell="A45" sqref="A45"/>
    </sheetView>
  </sheetViews>
  <sheetFormatPr defaultColWidth="9.33203125" defaultRowHeight="12"/>
  <cols>
    <col min="2" max="2" width="14.66015625" style="29" customWidth="1"/>
    <col min="3" max="3" width="12.5" style="46" customWidth="1"/>
    <col min="4" max="4" width="6.66015625" style="0" customWidth="1"/>
    <col min="5" max="5" width="6.16015625" style="0" customWidth="1"/>
    <col min="6" max="7" width="9" style="0" customWidth="1"/>
    <col min="8" max="8" width="8.83203125" style="0" customWidth="1"/>
    <col min="9" max="10" width="10" style="0" customWidth="1"/>
    <col min="11" max="14" width="7.83203125" style="0" customWidth="1"/>
    <col min="16" max="16" width="9.83203125" style="0" bestFit="1" customWidth="1"/>
    <col min="18" max="18" width="9.83203125" style="0" customWidth="1"/>
    <col min="19" max="19" width="10.16015625" style="0" customWidth="1"/>
    <col min="24" max="24" width="10.83203125" style="0" customWidth="1"/>
  </cols>
  <sheetData>
    <row r="1" spans="1:6" ht="16.5">
      <c r="A1" s="32" t="s">
        <v>659</v>
      </c>
      <c r="B1" s="28"/>
      <c r="F1" s="7"/>
    </row>
    <row r="2" spans="1:6" ht="12">
      <c r="A2" t="s">
        <v>491</v>
      </c>
      <c r="F2" s="7"/>
    </row>
    <row r="3" spans="1:25" s="20" customFormat="1" ht="46.5" customHeight="1">
      <c r="A3" s="125" t="s">
        <v>55</v>
      </c>
      <c r="B3" s="131"/>
      <c r="C3" s="115" t="s">
        <v>492</v>
      </c>
      <c r="D3" s="118" t="s">
        <v>493</v>
      </c>
      <c r="E3" s="142"/>
      <c r="F3" s="118" t="s">
        <v>494</v>
      </c>
      <c r="G3" s="142"/>
      <c r="H3" s="142"/>
      <c r="I3" s="142"/>
      <c r="J3" s="142"/>
      <c r="K3" s="120" t="s">
        <v>495</v>
      </c>
      <c r="L3" s="136"/>
      <c r="M3" s="136"/>
      <c r="N3" s="137"/>
      <c r="O3" s="123" t="s">
        <v>496</v>
      </c>
      <c r="P3" s="118" t="s">
        <v>497</v>
      </c>
      <c r="Q3" s="142"/>
      <c r="R3" s="142"/>
      <c r="S3" s="142"/>
      <c r="T3" s="142"/>
      <c r="U3" s="142"/>
      <c r="V3" s="118" t="s">
        <v>498</v>
      </c>
      <c r="W3" s="142"/>
      <c r="X3" s="142"/>
      <c r="Y3" s="142"/>
    </row>
    <row r="4" spans="1:25" s="20" customFormat="1" ht="22.5" customHeight="1">
      <c r="A4" s="132"/>
      <c r="B4" s="133"/>
      <c r="C4" s="140"/>
      <c r="D4" s="142"/>
      <c r="E4" s="142"/>
      <c r="F4" s="142"/>
      <c r="G4" s="142"/>
      <c r="H4" s="142"/>
      <c r="I4" s="142"/>
      <c r="J4" s="142"/>
      <c r="K4" s="118" t="s">
        <v>499</v>
      </c>
      <c r="L4" s="142"/>
      <c r="M4" s="125" t="s">
        <v>500</v>
      </c>
      <c r="N4" s="143"/>
      <c r="O4" s="124"/>
      <c r="P4" s="118" t="s">
        <v>501</v>
      </c>
      <c r="Q4" s="118" t="s">
        <v>502</v>
      </c>
      <c r="R4" s="118" t="s">
        <v>503</v>
      </c>
      <c r="S4" s="118" t="s">
        <v>504</v>
      </c>
      <c r="T4" s="118" t="s">
        <v>505</v>
      </c>
      <c r="U4" s="118" t="s">
        <v>506</v>
      </c>
      <c r="V4" s="123" t="s">
        <v>507</v>
      </c>
      <c r="W4" s="123" t="s">
        <v>508</v>
      </c>
      <c r="X4" s="123" t="s">
        <v>509</v>
      </c>
      <c r="Y4" s="123" t="s">
        <v>506</v>
      </c>
    </row>
    <row r="5" spans="1:25" s="20" customFormat="1" ht="26.25" customHeight="1">
      <c r="A5" s="132"/>
      <c r="B5" s="133"/>
      <c r="C5" s="141"/>
      <c r="D5" s="19" t="s">
        <v>510</v>
      </c>
      <c r="E5" s="14" t="s">
        <v>511</v>
      </c>
      <c r="F5" s="14" t="s">
        <v>501</v>
      </c>
      <c r="G5" s="14" t="s">
        <v>512</v>
      </c>
      <c r="H5" s="14" t="s">
        <v>513</v>
      </c>
      <c r="I5" s="14" t="s">
        <v>514</v>
      </c>
      <c r="J5" s="14" t="s">
        <v>515</v>
      </c>
      <c r="K5" s="14" t="s">
        <v>516</v>
      </c>
      <c r="L5" s="14" t="s">
        <v>517</v>
      </c>
      <c r="M5" s="14" t="s">
        <v>516</v>
      </c>
      <c r="N5" s="14" t="s">
        <v>517</v>
      </c>
      <c r="O5" s="24" t="s">
        <v>518</v>
      </c>
      <c r="P5" s="135"/>
      <c r="Q5" s="135"/>
      <c r="R5" s="135"/>
      <c r="S5" s="135"/>
      <c r="T5" s="135"/>
      <c r="U5" s="135"/>
      <c r="V5" s="134"/>
      <c r="W5" s="134"/>
      <c r="X5" s="134"/>
      <c r="Y5" s="134"/>
    </row>
    <row r="6" spans="1:25" s="23" customFormat="1" ht="34.5" customHeight="1">
      <c r="A6" s="138" t="s">
        <v>146</v>
      </c>
      <c r="B6" s="139"/>
      <c r="C6" s="50" t="s">
        <v>147</v>
      </c>
      <c r="D6" s="22" t="s">
        <v>148</v>
      </c>
      <c r="E6" s="21" t="s">
        <v>149</v>
      </c>
      <c r="F6" s="21" t="s">
        <v>150</v>
      </c>
      <c r="G6" s="21" t="s">
        <v>151</v>
      </c>
      <c r="H6" s="21" t="s">
        <v>152</v>
      </c>
      <c r="I6" s="21" t="s">
        <v>153</v>
      </c>
      <c r="J6" s="21" t="s">
        <v>154</v>
      </c>
      <c r="K6" s="21" t="s">
        <v>156</v>
      </c>
      <c r="L6" s="21" t="s">
        <v>157</v>
      </c>
      <c r="M6" s="21" t="s">
        <v>156</v>
      </c>
      <c r="N6" s="21" t="s">
        <v>157</v>
      </c>
      <c r="O6" s="21" t="s">
        <v>159</v>
      </c>
      <c r="P6" s="21" t="s">
        <v>150</v>
      </c>
      <c r="Q6" s="21" t="s">
        <v>162</v>
      </c>
      <c r="R6" s="25" t="s">
        <v>163</v>
      </c>
      <c r="S6" s="25" t="s">
        <v>164</v>
      </c>
      <c r="T6" s="21" t="s">
        <v>165</v>
      </c>
      <c r="U6" s="21" t="s">
        <v>166</v>
      </c>
      <c r="V6" s="21" t="s">
        <v>167</v>
      </c>
      <c r="W6" s="21" t="s">
        <v>168</v>
      </c>
      <c r="X6" s="21" t="s">
        <v>169</v>
      </c>
      <c r="Y6" s="21" t="s">
        <v>166</v>
      </c>
    </row>
    <row r="7" spans="1:25" s="11" customFormat="1" ht="12">
      <c r="A7" s="26" t="s">
        <v>66</v>
      </c>
      <c r="B7" s="30" t="s">
        <v>172</v>
      </c>
      <c r="C7" s="48"/>
      <c r="D7" s="13"/>
      <c r="E7" s="13"/>
      <c r="F7" s="18">
        <f>SUM(F8:F26)</f>
        <v>60</v>
      </c>
      <c r="G7" s="18">
        <f aca="true" t="shared" si="0" ref="G7:Y7">SUM(G8:G26)</f>
        <v>19</v>
      </c>
      <c r="H7" s="18">
        <f t="shared" si="0"/>
        <v>1</v>
      </c>
      <c r="I7" s="18">
        <f t="shared" si="0"/>
        <v>3</v>
      </c>
      <c r="J7" s="18">
        <f t="shared" si="0"/>
        <v>37</v>
      </c>
      <c r="K7" s="18">
        <f t="shared" si="0"/>
        <v>16</v>
      </c>
      <c r="L7" s="18">
        <f t="shared" si="0"/>
        <v>16</v>
      </c>
      <c r="M7" s="18">
        <f t="shared" si="0"/>
        <v>9</v>
      </c>
      <c r="N7" s="18">
        <f t="shared" si="0"/>
        <v>130</v>
      </c>
      <c r="O7" s="18">
        <f t="shared" si="0"/>
        <v>10092</v>
      </c>
      <c r="P7" s="18">
        <f t="shared" si="0"/>
        <v>175865</v>
      </c>
      <c r="Q7" s="18">
        <f t="shared" si="0"/>
        <v>24018</v>
      </c>
      <c r="R7" s="18">
        <f t="shared" si="0"/>
        <v>8071</v>
      </c>
      <c r="S7" s="18">
        <f t="shared" si="0"/>
        <v>105082</v>
      </c>
      <c r="T7" s="18">
        <f t="shared" si="0"/>
        <v>23116</v>
      </c>
      <c r="U7" s="18">
        <f t="shared" si="0"/>
        <v>15578</v>
      </c>
      <c r="V7" s="18">
        <f t="shared" si="0"/>
        <v>56170</v>
      </c>
      <c r="W7" s="18">
        <f t="shared" si="0"/>
        <v>422</v>
      </c>
      <c r="X7" s="18">
        <f t="shared" si="0"/>
        <v>38</v>
      </c>
      <c r="Y7" s="18">
        <f t="shared" si="0"/>
        <v>3652</v>
      </c>
    </row>
    <row r="8" spans="1:25" ht="14.25">
      <c r="A8" s="51" t="s">
        <v>91</v>
      </c>
      <c r="B8" s="31" t="s">
        <v>203</v>
      </c>
      <c r="C8" s="59" t="s">
        <v>519</v>
      </c>
      <c r="D8" s="9">
        <v>5</v>
      </c>
      <c r="E8" s="9">
        <v>2</v>
      </c>
      <c r="F8" s="10">
        <v>0</v>
      </c>
      <c r="G8" s="10">
        <v>0</v>
      </c>
      <c r="H8" s="10">
        <v>0</v>
      </c>
      <c r="I8" s="10">
        <v>0</v>
      </c>
      <c r="J8" s="10">
        <v>0</v>
      </c>
      <c r="K8" s="10">
        <v>0</v>
      </c>
      <c r="L8" s="10">
        <v>0</v>
      </c>
      <c r="M8" s="10">
        <v>0</v>
      </c>
      <c r="N8" s="10">
        <v>0</v>
      </c>
      <c r="O8" s="10">
        <v>0</v>
      </c>
      <c r="P8" s="10">
        <v>0</v>
      </c>
      <c r="Q8" s="10">
        <v>0</v>
      </c>
      <c r="R8" s="10">
        <v>0</v>
      </c>
      <c r="S8" s="10">
        <v>0</v>
      </c>
      <c r="T8" s="10">
        <v>0</v>
      </c>
      <c r="U8" s="10">
        <v>0</v>
      </c>
      <c r="V8" s="10">
        <v>0</v>
      </c>
      <c r="W8" s="10">
        <v>0</v>
      </c>
      <c r="X8" s="10">
        <v>0</v>
      </c>
      <c r="Y8" s="10">
        <v>0</v>
      </c>
    </row>
    <row r="9" spans="1:25" ht="14.25">
      <c r="A9" s="51" t="s">
        <v>91</v>
      </c>
      <c r="B9" s="62" t="s">
        <v>203</v>
      </c>
      <c r="C9" s="60" t="s">
        <v>520</v>
      </c>
      <c r="D9" s="9">
        <v>5</v>
      </c>
      <c r="E9" s="9">
        <v>12</v>
      </c>
      <c r="F9" s="10">
        <v>0</v>
      </c>
      <c r="G9" s="10">
        <v>0</v>
      </c>
      <c r="H9" s="10">
        <v>0</v>
      </c>
      <c r="I9" s="10">
        <v>0</v>
      </c>
      <c r="J9" s="10">
        <v>0</v>
      </c>
      <c r="K9" s="10">
        <v>0</v>
      </c>
      <c r="L9" s="10">
        <v>0</v>
      </c>
      <c r="M9" s="10">
        <v>0</v>
      </c>
      <c r="N9" s="10">
        <v>0</v>
      </c>
      <c r="O9" s="10">
        <v>0</v>
      </c>
      <c r="P9" s="10">
        <v>14</v>
      </c>
      <c r="Q9" s="10">
        <v>14</v>
      </c>
      <c r="R9" s="10">
        <v>0</v>
      </c>
      <c r="S9" s="10">
        <v>0</v>
      </c>
      <c r="T9" s="10">
        <v>0</v>
      </c>
      <c r="U9" s="10">
        <v>0</v>
      </c>
      <c r="V9" s="10">
        <v>6</v>
      </c>
      <c r="W9" s="10">
        <v>0</v>
      </c>
      <c r="X9" s="10">
        <v>0</v>
      </c>
      <c r="Y9" s="10">
        <v>0</v>
      </c>
    </row>
    <row r="10" spans="1:25" ht="14.25">
      <c r="A10" s="51" t="s">
        <v>91</v>
      </c>
      <c r="B10" s="31" t="s">
        <v>203</v>
      </c>
      <c r="C10" s="60" t="s">
        <v>521</v>
      </c>
      <c r="D10" s="9">
        <v>5</v>
      </c>
      <c r="E10" s="9">
        <v>20</v>
      </c>
      <c r="F10" s="10">
        <v>2</v>
      </c>
      <c r="G10" s="10">
        <v>2</v>
      </c>
      <c r="H10" s="10">
        <v>0</v>
      </c>
      <c r="I10" s="10">
        <v>0</v>
      </c>
      <c r="J10" s="10">
        <v>0</v>
      </c>
      <c r="K10" s="10">
        <v>0</v>
      </c>
      <c r="L10" s="10">
        <v>0</v>
      </c>
      <c r="M10" s="10">
        <v>0</v>
      </c>
      <c r="N10" s="10">
        <v>0</v>
      </c>
      <c r="O10" s="10">
        <v>6</v>
      </c>
      <c r="P10" s="10">
        <v>915</v>
      </c>
      <c r="Q10" s="10">
        <v>246</v>
      </c>
      <c r="R10" s="10">
        <v>132</v>
      </c>
      <c r="S10" s="10">
        <v>489</v>
      </c>
      <c r="T10" s="10">
        <v>48</v>
      </c>
      <c r="U10" s="10">
        <v>0</v>
      </c>
      <c r="V10" s="10">
        <v>141</v>
      </c>
      <c r="W10" s="10">
        <v>32</v>
      </c>
      <c r="X10" s="10">
        <v>0</v>
      </c>
      <c r="Y10" s="10">
        <v>0</v>
      </c>
    </row>
    <row r="11" spans="1:25" ht="14.25">
      <c r="A11" s="51" t="s">
        <v>91</v>
      </c>
      <c r="B11" s="31" t="s">
        <v>203</v>
      </c>
      <c r="C11" s="60" t="s">
        <v>522</v>
      </c>
      <c r="D11" s="9">
        <v>6</v>
      </c>
      <c r="E11" s="9">
        <v>10</v>
      </c>
      <c r="F11" s="10">
        <v>10</v>
      </c>
      <c r="G11" s="10">
        <v>6</v>
      </c>
      <c r="H11" s="10">
        <v>0</v>
      </c>
      <c r="I11" s="10">
        <v>0</v>
      </c>
      <c r="J11" s="10">
        <v>4</v>
      </c>
      <c r="K11" s="10">
        <v>1</v>
      </c>
      <c r="L11" s="10">
        <v>1</v>
      </c>
      <c r="M11" s="10">
        <v>0</v>
      </c>
      <c r="N11" s="10">
        <v>0</v>
      </c>
      <c r="O11" s="10">
        <v>834</v>
      </c>
      <c r="P11" s="10">
        <v>19778</v>
      </c>
      <c r="Q11" s="10">
        <v>4758</v>
      </c>
      <c r="R11" s="10">
        <v>1372</v>
      </c>
      <c r="S11" s="10">
        <v>12701</v>
      </c>
      <c r="T11" s="10">
        <v>583</v>
      </c>
      <c r="U11" s="10">
        <v>364</v>
      </c>
      <c r="V11" s="10">
        <v>6067</v>
      </c>
      <c r="W11" s="10">
        <v>260</v>
      </c>
      <c r="X11" s="10">
        <v>15</v>
      </c>
      <c r="Y11" s="10">
        <v>71</v>
      </c>
    </row>
    <row r="12" spans="1:25" ht="14.25">
      <c r="A12" s="51" t="s">
        <v>134</v>
      </c>
      <c r="B12" s="62" t="s">
        <v>523</v>
      </c>
      <c r="C12" s="60" t="s">
        <v>524</v>
      </c>
      <c r="D12" s="9">
        <v>6</v>
      </c>
      <c r="E12" s="9">
        <v>11</v>
      </c>
      <c r="F12" s="10">
        <v>6</v>
      </c>
      <c r="G12" s="10">
        <v>2</v>
      </c>
      <c r="H12" s="10">
        <v>1</v>
      </c>
      <c r="I12" s="10">
        <v>0</v>
      </c>
      <c r="J12" s="10">
        <v>3</v>
      </c>
      <c r="K12" s="10">
        <v>0</v>
      </c>
      <c r="L12" s="10">
        <v>0</v>
      </c>
      <c r="M12" s="10">
        <v>0</v>
      </c>
      <c r="N12" s="10">
        <v>0</v>
      </c>
      <c r="O12" s="10">
        <v>0</v>
      </c>
      <c r="P12" s="10">
        <v>302</v>
      </c>
      <c r="Q12" s="10">
        <v>143</v>
      </c>
      <c r="R12" s="10">
        <v>159</v>
      </c>
      <c r="S12" s="10">
        <v>0</v>
      </c>
      <c r="T12" s="10">
        <v>0</v>
      </c>
      <c r="U12" s="10">
        <v>0</v>
      </c>
      <c r="V12" s="10">
        <v>50</v>
      </c>
      <c r="W12" s="10">
        <v>0</v>
      </c>
      <c r="X12" s="10">
        <v>0</v>
      </c>
      <c r="Y12" s="10">
        <v>0</v>
      </c>
    </row>
    <row r="13" spans="1:25" ht="14.25">
      <c r="A13" s="51" t="s">
        <v>91</v>
      </c>
      <c r="B13" s="31" t="s">
        <v>203</v>
      </c>
      <c r="C13" s="60" t="s">
        <v>525</v>
      </c>
      <c r="D13" s="9">
        <v>6</v>
      </c>
      <c r="E13" s="9">
        <v>12</v>
      </c>
      <c r="F13" s="10">
        <v>7</v>
      </c>
      <c r="G13" s="10">
        <v>1</v>
      </c>
      <c r="H13" s="10">
        <v>0</v>
      </c>
      <c r="I13" s="10">
        <v>0</v>
      </c>
      <c r="J13" s="10">
        <v>6</v>
      </c>
      <c r="K13" s="10">
        <v>0</v>
      </c>
      <c r="L13" s="10">
        <v>0</v>
      </c>
      <c r="M13" s="10">
        <v>0</v>
      </c>
      <c r="N13" s="10">
        <v>0</v>
      </c>
      <c r="O13" s="10">
        <v>58</v>
      </c>
      <c r="P13" s="10">
        <v>446</v>
      </c>
      <c r="Q13" s="10">
        <v>120</v>
      </c>
      <c r="R13" s="10">
        <v>6</v>
      </c>
      <c r="S13" s="10">
        <v>240</v>
      </c>
      <c r="T13" s="10">
        <v>19</v>
      </c>
      <c r="U13" s="10">
        <v>61</v>
      </c>
      <c r="V13" s="10">
        <v>7</v>
      </c>
      <c r="W13" s="10">
        <v>0</v>
      </c>
      <c r="X13" s="10">
        <v>0</v>
      </c>
      <c r="Y13" s="10">
        <v>0</v>
      </c>
    </row>
    <row r="14" spans="1:25" ht="14.25">
      <c r="A14" s="51" t="s">
        <v>91</v>
      </c>
      <c r="B14" s="31" t="s">
        <v>203</v>
      </c>
      <c r="C14" s="60" t="s">
        <v>526</v>
      </c>
      <c r="D14" s="55">
        <v>6</v>
      </c>
      <c r="E14" s="55">
        <v>12</v>
      </c>
      <c r="F14" s="10">
        <v>0</v>
      </c>
      <c r="G14" s="10">
        <v>0</v>
      </c>
      <c r="H14" s="10">
        <v>0</v>
      </c>
      <c r="I14" s="10">
        <v>0</v>
      </c>
      <c r="J14" s="10">
        <v>0</v>
      </c>
      <c r="K14" s="10">
        <v>0</v>
      </c>
      <c r="L14" s="10">
        <v>0</v>
      </c>
      <c r="M14" s="10">
        <v>1</v>
      </c>
      <c r="N14" s="10">
        <v>1</v>
      </c>
      <c r="O14" s="10">
        <v>0</v>
      </c>
      <c r="P14" s="10">
        <v>3006</v>
      </c>
      <c r="Q14" s="10">
        <v>347</v>
      </c>
      <c r="R14" s="10">
        <v>0</v>
      </c>
      <c r="S14" s="10">
        <v>2406</v>
      </c>
      <c r="T14" s="10">
        <v>0</v>
      </c>
      <c r="U14" s="10">
        <v>253</v>
      </c>
      <c r="V14" s="10">
        <v>1711</v>
      </c>
      <c r="W14" s="10">
        <v>0</v>
      </c>
      <c r="X14" s="10">
        <v>0</v>
      </c>
      <c r="Y14" s="10">
        <v>5</v>
      </c>
    </row>
    <row r="15" spans="1:25" ht="14.25">
      <c r="A15" s="51" t="s">
        <v>91</v>
      </c>
      <c r="B15" s="31" t="s">
        <v>203</v>
      </c>
      <c r="C15" s="60" t="s">
        <v>527</v>
      </c>
      <c r="D15" s="55">
        <v>6</v>
      </c>
      <c r="E15" s="55">
        <v>15</v>
      </c>
      <c r="F15" s="10">
        <v>0</v>
      </c>
      <c r="G15" s="10">
        <v>0</v>
      </c>
      <c r="H15" s="10">
        <v>0</v>
      </c>
      <c r="I15" s="10">
        <v>0</v>
      </c>
      <c r="J15" s="10">
        <v>0</v>
      </c>
      <c r="K15" s="10">
        <v>0</v>
      </c>
      <c r="L15" s="10">
        <v>0</v>
      </c>
      <c r="M15" s="10">
        <v>0</v>
      </c>
      <c r="N15" s="10">
        <v>0</v>
      </c>
      <c r="O15" s="10">
        <v>0</v>
      </c>
      <c r="P15" s="10">
        <v>36</v>
      </c>
      <c r="Q15" s="10">
        <v>36</v>
      </c>
      <c r="R15" s="10">
        <v>0</v>
      </c>
      <c r="S15" s="10">
        <v>0</v>
      </c>
      <c r="T15" s="10">
        <v>0</v>
      </c>
      <c r="U15" s="10">
        <v>0</v>
      </c>
      <c r="V15" s="10">
        <v>18</v>
      </c>
      <c r="W15" s="10">
        <v>0</v>
      </c>
      <c r="X15" s="10">
        <v>0</v>
      </c>
      <c r="Y15" s="10">
        <v>0</v>
      </c>
    </row>
    <row r="16" spans="1:25" ht="14.25">
      <c r="A16" s="51" t="s">
        <v>91</v>
      </c>
      <c r="B16" s="31" t="s">
        <v>203</v>
      </c>
      <c r="C16" s="61" t="s">
        <v>528</v>
      </c>
      <c r="D16" s="55">
        <v>6</v>
      </c>
      <c r="E16" s="55">
        <v>16</v>
      </c>
      <c r="F16" s="10">
        <v>0</v>
      </c>
      <c r="G16" s="10">
        <v>0</v>
      </c>
      <c r="H16" s="10">
        <v>0</v>
      </c>
      <c r="I16" s="10">
        <v>0</v>
      </c>
      <c r="J16" s="10">
        <v>0</v>
      </c>
      <c r="K16" s="10">
        <v>0</v>
      </c>
      <c r="L16" s="10">
        <v>0</v>
      </c>
      <c r="M16" s="10">
        <v>0</v>
      </c>
      <c r="N16" s="10">
        <v>0</v>
      </c>
      <c r="O16" s="10">
        <v>0</v>
      </c>
      <c r="P16" s="10">
        <v>2798</v>
      </c>
      <c r="Q16" s="10">
        <v>320</v>
      </c>
      <c r="R16" s="10">
        <v>0</v>
      </c>
      <c r="S16" s="10">
        <v>2005</v>
      </c>
      <c r="T16" s="10">
        <v>0</v>
      </c>
      <c r="U16" s="10">
        <v>473</v>
      </c>
      <c r="V16" s="10">
        <v>1508</v>
      </c>
      <c r="W16" s="10">
        <v>0</v>
      </c>
      <c r="X16" s="10">
        <v>0</v>
      </c>
      <c r="Y16" s="10">
        <v>9</v>
      </c>
    </row>
    <row r="17" spans="1:25" ht="14.25">
      <c r="A17" s="54" t="s">
        <v>58</v>
      </c>
      <c r="B17" s="31" t="s">
        <v>173</v>
      </c>
      <c r="C17" s="60" t="s">
        <v>529</v>
      </c>
      <c r="D17" s="55">
        <v>6</v>
      </c>
      <c r="E17" s="55">
        <v>19</v>
      </c>
      <c r="F17" s="10">
        <v>2</v>
      </c>
      <c r="G17" s="10">
        <v>1</v>
      </c>
      <c r="H17" s="10">
        <v>0</v>
      </c>
      <c r="I17" s="10">
        <v>0</v>
      </c>
      <c r="J17" s="10">
        <v>1</v>
      </c>
      <c r="K17" s="10">
        <v>0</v>
      </c>
      <c r="L17" s="10">
        <v>0</v>
      </c>
      <c r="M17" s="10">
        <v>0</v>
      </c>
      <c r="N17" s="10">
        <v>2</v>
      </c>
      <c r="O17" s="10">
        <v>765</v>
      </c>
      <c r="P17" s="10">
        <v>31012</v>
      </c>
      <c r="Q17" s="10">
        <v>4752</v>
      </c>
      <c r="R17" s="10">
        <v>1184</v>
      </c>
      <c r="S17" s="10">
        <v>19109</v>
      </c>
      <c r="T17" s="10">
        <v>4592</v>
      </c>
      <c r="U17" s="10">
        <v>1375</v>
      </c>
      <c r="V17" s="10">
        <v>9950</v>
      </c>
      <c r="W17" s="10">
        <v>47</v>
      </c>
      <c r="X17" s="10">
        <v>0</v>
      </c>
      <c r="Y17" s="10">
        <v>15</v>
      </c>
    </row>
    <row r="18" spans="1:25" ht="14.25">
      <c r="A18" s="54" t="s">
        <v>91</v>
      </c>
      <c r="B18" s="31" t="s">
        <v>203</v>
      </c>
      <c r="C18" s="60" t="s">
        <v>530</v>
      </c>
      <c r="D18" s="55">
        <v>6</v>
      </c>
      <c r="E18" s="55">
        <v>26</v>
      </c>
      <c r="F18" s="10">
        <v>0</v>
      </c>
      <c r="G18" s="10">
        <v>0</v>
      </c>
      <c r="H18" s="10">
        <v>0</v>
      </c>
      <c r="I18" s="10">
        <v>0</v>
      </c>
      <c r="J18" s="10">
        <v>0</v>
      </c>
      <c r="K18" s="10">
        <v>0</v>
      </c>
      <c r="L18" s="10">
        <v>0</v>
      </c>
      <c r="M18" s="10">
        <v>0</v>
      </c>
      <c r="N18" s="10">
        <v>0</v>
      </c>
      <c r="O18" s="10">
        <v>0</v>
      </c>
      <c r="P18" s="10">
        <v>443</v>
      </c>
      <c r="Q18" s="10">
        <v>6</v>
      </c>
      <c r="R18" s="10">
        <v>0</v>
      </c>
      <c r="S18" s="10">
        <v>401</v>
      </c>
      <c r="T18" s="10">
        <v>0</v>
      </c>
      <c r="U18" s="10">
        <v>36</v>
      </c>
      <c r="V18" s="10">
        <v>270</v>
      </c>
      <c r="W18" s="10">
        <v>0</v>
      </c>
      <c r="X18" s="10">
        <v>0</v>
      </c>
      <c r="Y18" s="10">
        <v>0</v>
      </c>
    </row>
    <row r="19" spans="1:25" ht="14.25">
      <c r="A19" s="54" t="s">
        <v>58</v>
      </c>
      <c r="B19" s="31" t="s">
        <v>173</v>
      </c>
      <c r="C19" s="60" t="s">
        <v>531</v>
      </c>
      <c r="D19" s="55">
        <v>6</v>
      </c>
      <c r="E19" s="55">
        <v>28</v>
      </c>
      <c r="F19" s="10">
        <v>0</v>
      </c>
      <c r="G19" s="10">
        <v>0</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row>
    <row r="20" spans="1:25" ht="14.25">
      <c r="A20" s="54" t="s">
        <v>58</v>
      </c>
      <c r="B20" s="31" t="s">
        <v>173</v>
      </c>
      <c r="C20" s="60" t="s">
        <v>532</v>
      </c>
      <c r="D20" s="55">
        <v>7</v>
      </c>
      <c r="E20" s="55">
        <v>30</v>
      </c>
      <c r="F20" s="10">
        <v>25</v>
      </c>
      <c r="G20" s="10">
        <v>7</v>
      </c>
      <c r="H20" s="10">
        <v>0</v>
      </c>
      <c r="I20" s="10">
        <v>1</v>
      </c>
      <c r="J20" s="10">
        <v>17</v>
      </c>
      <c r="K20" s="10">
        <v>14</v>
      </c>
      <c r="L20" s="10">
        <v>14</v>
      </c>
      <c r="M20" s="10">
        <v>8</v>
      </c>
      <c r="N20" s="10">
        <v>10</v>
      </c>
      <c r="O20" s="10">
        <v>3302</v>
      </c>
      <c r="P20" s="10">
        <v>60609</v>
      </c>
      <c r="Q20" s="10">
        <v>8734</v>
      </c>
      <c r="R20" s="10">
        <v>2468</v>
      </c>
      <c r="S20" s="10">
        <v>28862</v>
      </c>
      <c r="T20" s="10">
        <v>10362</v>
      </c>
      <c r="U20" s="10">
        <v>10183</v>
      </c>
      <c r="V20" s="10">
        <v>18366</v>
      </c>
      <c r="W20" s="10">
        <v>49</v>
      </c>
      <c r="X20" s="10">
        <v>23</v>
      </c>
      <c r="Y20" s="10">
        <v>3552</v>
      </c>
    </row>
    <row r="21" spans="1:25" ht="14.25">
      <c r="A21" s="54" t="s">
        <v>58</v>
      </c>
      <c r="B21" s="31" t="s">
        <v>173</v>
      </c>
      <c r="C21" s="60" t="s">
        <v>533</v>
      </c>
      <c r="D21" s="55">
        <v>8</v>
      </c>
      <c r="E21" s="55">
        <v>6</v>
      </c>
      <c r="F21" s="10">
        <v>0</v>
      </c>
      <c r="G21" s="10">
        <v>0</v>
      </c>
      <c r="H21" s="10">
        <v>0</v>
      </c>
      <c r="I21" s="10">
        <v>0</v>
      </c>
      <c r="J21" s="10">
        <v>0</v>
      </c>
      <c r="K21" s="10">
        <v>0</v>
      </c>
      <c r="L21" s="10">
        <v>0</v>
      </c>
      <c r="M21" s="10">
        <v>0</v>
      </c>
      <c r="N21" s="10">
        <v>0</v>
      </c>
      <c r="O21" s="10">
        <v>0</v>
      </c>
      <c r="P21" s="10">
        <v>18</v>
      </c>
      <c r="Q21" s="10">
        <v>6</v>
      </c>
      <c r="R21" s="10">
        <v>0</v>
      </c>
      <c r="S21" s="10">
        <v>8</v>
      </c>
      <c r="T21" s="10">
        <v>0</v>
      </c>
      <c r="U21" s="10">
        <v>4</v>
      </c>
      <c r="V21" s="10">
        <v>8</v>
      </c>
      <c r="W21" s="10">
        <v>0</v>
      </c>
      <c r="X21" s="10">
        <v>0</v>
      </c>
      <c r="Y21" s="10">
        <v>0</v>
      </c>
    </row>
    <row r="22" spans="1:25" ht="14.25">
      <c r="A22" s="54" t="s">
        <v>436</v>
      </c>
      <c r="B22" s="31" t="s">
        <v>203</v>
      </c>
      <c r="C22" s="60" t="s">
        <v>534</v>
      </c>
      <c r="D22" s="55">
        <v>8</v>
      </c>
      <c r="E22" s="55">
        <v>12</v>
      </c>
      <c r="F22" s="10">
        <v>0</v>
      </c>
      <c r="G22" s="10">
        <v>0</v>
      </c>
      <c r="H22" s="10">
        <v>0</v>
      </c>
      <c r="I22" s="10">
        <v>0</v>
      </c>
      <c r="J22" s="10">
        <v>0</v>
      </c>
      <c r="K22" s="10">
        <v>0</v>
      </c>
      <c r="L22" s="10">
        <v>0</v>
      </c>
      <c r="M22" s="10">
        <v>0</v>
      </c>
      <c r="N22" s="10">
        <v>0</v>
      </c>
      <c r="O22" s="10">
        <v>0</v>
      </c>
      <c r="P22" s="10">
        <v>46</v>
      </c>
      <c r="Q22" s="10">
        <v>14</v>
      </c>
      <c r="R22" s="10">
        <v>0</v>
      </c>
      <c r="S22" s="10">
        <v>15</v>
      </c>
      <c r="T22" s="10">
        <v>0</v>
      </c>
      <c r="U22" s="10">
        <v>17</v>
      </c>
      <c r="V22" s="10">
        <v>27</v>
      </c>
      <c r="W22" s="10">
        <v>0</v>
      </c>
      <c r="X22" s="10">
        <v>0</v>
      </c>
      <c r="Y22" s="10">
        <v>0</v>
      </c>
    </row>
    <row r="23" spans="1:25" ht="14.25">
      <c r="A23" s="54" t="s">
        <v>58</v>
      </c>
      <c r="B23" s="31" t="s">
        <v>173</v>
      </c>
      <c r="C23" s="60" t="s">
        <v>95</v>
      </c>
      <c r="D23" s="55">
        <v>8</v>
      </c>
      <c r="E23" s="55">
        <v>14</v>
      </c>
      <c r="F23" s="10">
        <v>0</v>
      </c>
      <c r="G23" s="10">
        <v>0</v>
      </c>
      <c r="H23" s="10">
        <v>0</v>
      </c>
      <c r="I23" s="10">
        <v>0</v>
      </c>
      <c r="J23" s="10">
        <v>0</v>
      </c>
      <c r="K23" s="10">
        <v>0</v>
      </c>
      <c r="L23" s="10">
        <v>0</v>
      </c>
      <c r="M23" s="10">
        <v>0</v>
      </c>
      <c r="N23" s="10">
        <v>0</v>
      </c>
      <c r="O23" s="10">
        <v>0</v>
      </c>
      <c r="P23" s="10">
        <v>1257</v>
      </c>
      <c r="Q23" s="10">
        <v>13</v>
      </c>
      <c r="R23" s="10">
        <v>0</v>
      </c>
      <c r="S23" s="10">
        <v>1198</v>
      </c>
      <c r="T23" s="10">
        <v>8</v>
      </c>
      <c r="U23" s="10">
        <v>38</v>
      </c>
      <c r="V23" s="10">
        <v>489</v>
      </c>
      <c r="W23" s="10">
        <v>0</v>
      </c>
      <c r="X23" s="10">
        <v>0</v>
      </c>
      <c r="Y23" s="10">
        <v>0</v>
      </c>
    </row>
    <row r="24" spans="1:25" ht="14.25">
      <c r="A24" s="54" t="s">
        <v>58</v>
      </c>
      <c r="B24" s="31" t="s">
        <v>173</v>
      </c>
      <c r="C24" s="60" t="s">
        <v>535</v>
      </c>
      <c r="D24" s="55">
        <v>8</v>
      </c>
      <c r="E24" s="55">
        <v>21</v>
      </c>
      <c r="F24" s="10">
        <v>8</v>
      </c>
      <c r="G24" s="10">
        <v>0</v>
      </c>
      <c r="H24" s="10">
        <v>0</v>
      </c>
      <c r="I24" s="10">
        <v>2</v>
      </c>
      <c r="J24" s="10">
        <v>6</v>
      </c>
      <c r="K24" s="10">
        <v>1</v>
      </c>
      <c r="L24" s="10">
        <v>1</v>
      </c>
      <c r="M24" s="10">
        <v>0</v>
      </c>
      <c r="N24" s="10">
        <v>117</v>
      </c>
      <c r="O24" s="10">
        <v>4650</v>
      </c>
      <c r="P24" s="10">
        <v>52801</v>
      </c>
      <c r="Q24" s="10">
        <v>4412</v>
      </c>
      <c r="R24" s="10">
        <v>2750</v>
      </c>
      <c r="S24" s="10">
        <v>35592</v>
      </c>
      <c r="T24" s="10">
        <v>7504</v>
      </c>
      <c r="U24" s="10">
        <v>2543</v>
      </c>
      <c r="V24" s="10">
        <v>16134</v>
      </c>
      <c r="W24" s="10">
        <v>34</v>
      </c>
      <c r="X24" s="10">
        <v>0</v>
      </c>
      <c r="Y24" s="10">
        <v>0</v>
      </c>
    </row>
    <row r="25" spans="1:25" ht="14.25">
      <c r="A25" s="54" t="s">
        <v>436</v>
      </c>
      <c r="B25" s="62" t="s">
        <v>203</v>
      </c>
      <c r="C25" s="60" t="s">
        <v>536</v>
      </c>
      <c r="D25" s="55">
        <v>9</v>
      </c>
      <c r="E25" s="55">
        <v>15</v>
      </c>
      <c r="F25" s="10">
        <v>0</v>
      </c>
      <c r="G25" s="10">
        <v>0</v>
      </c>
      <c r="H25" s="10">
        <v>0</v>
      </c>
      <c r="I25" s="10">
        <v>0</v>
      </c>
      <c r="J25" s="10">
        <v>0</v>
      </c>
      <c r="K25" s="10">
        <v>0</v>
      </c>
      <c r="L25" s="10">
        <v>0</v>
      </c>
      <c r="M25" s="10">
        <v>0</v>
      </c>
      <c r="N25" s="10">
        <v>0</v>
      </c>
      <c r="O25" s="10">
        <v>477</v>
      </c>
      <c r="P25" s="10">
        <v>67</v>
      </c>
      <c r="Q25" s="10">
        <v>30</v>
      </c>
      <c r="R25" s="10">
        <v>0</v>
      </c>
      <c r="S25" s="10">
        <v>27</v>
      </c>
      <c r="T25" s="10">
        <v>0</v>
      </c>
      <c r="U25" s="10">
        <v>10</v>
      </c>
      <c r="V25" s="10">
        <v>28</v>
      </c>
      <c r="W25" s="10">
        <v>0</v>
      </c>
      <c r="X25" s="10">
        <v>0</v>
      </c>
      <c r="Y25" s="10">
        <v>0</v>
      </c>
    </row>
    <row r="26" spans="1:25" ht="14.25">
      <c r="A26" s="54" t="s">
        <v>58</v>
      </c>
      <c r="B26" s="31" t="s">
        <v>173</v>
      </c>
      <c r="C26" s="60" t="s">
        <v>537</v>
      </c>
      <c r="D26" s="55">
        <v>9</v>
      </c>
      <c r="E26" s="55">
        <v>27</v>
      </c>
      <c r="F26" s="10">
        <v>0</v>
      </c>
      <c r="G26" s="10">
        <v>0</v>
      </c>
      <c r="H26" s="10">
        <v>0</v>
      </c>
      <c r="I26" s="10">
        <v>0</v>
      </c>
      <c r="J26" s="10">
        <v>0</v>
      </c>
      <c r="K26" s="10">
        <v>0</v>
      </c>
      <c r="L26" s="10">
        <v>0</v>
      </c>
      <c r="M26" s="10">
        <v>0</v>
      </c>
      <c r="N26" s="10">
        <v>0</v>
      </c>
      <c r="O26" s="10">
        <v>0</v>
      </c>
      <c r="P26" s="10">
        <v>2317</v>
      </c>
      <c r="Q26" s="10">
        <v>67</v>
      </c>
      <c r="R26" s="10">
        <v>0</v>
      </c>
      <c r="S26" s="10">
        <v>2029</v>
      </c>
      <c r="T26" s="10">
        <v>0</v>
      </c>
      <c r="U26" s="10">
        <v>221</v>
      </c>
      <c r="V26" s="10">
        <v>1390</v>
      </c>
      <c r="W26" s="10">
        <v>0</v>
      </c>
      <c r="X26" s="10">
        <v>0</v>
      </c>
      <c r="Y26" s="10">
        <v>0</v>
      </c>
    </row>
  </sheetData>
  <sheetProtection/>
  <mergeCells count="21">
    <mergeCell ref="Y4:Y5"/>
    <mergeCell ref="P4:P5"/>
    <mergeCell ref="S4:S5"/>
    <mergeCell ref="D3:E4"/>
    <mergeCell ref="P3:U3"/>
    <mergeCell ref="V3:Y3"/>
    <mergeCell ref="K4:L4"/>
    <mergeCell ref="M4:N4"/>
    <mergeCell ref="F3:J4"/>
    <mergeCell ref="A6:B6"/>
    <mergeCell ref="A3:B5"/>
    <mergeCell ref="C3:C5"/>
    <mergeCell ref="U4:U5"/>
    <mergeCell ref="V4:V5"/>
    <mergeCell ref="Q4:Q5"/>
    <mergeCell ref="X4:X5"/>
    <mergeCell ref="W4:W5"/>
    <mergeCell ref="R4:R5"/>
    <mergeCell ref="T4:T5"/>
    <mergeCell ref="O3:O4"/>
    <mergeCell ref="K3:N3"/>
  </mergeCells>
  <printOptions/>
  <pageMargins left="0.15748031496062992" right="0.35433070866141736" top="0.984251968503937" bottom="0.984251968503937" header="0.5118110236220472" footer="0.5118110236220472"/>
  <pageSetup fitToHeight="0" fitToWidth="1" horizontalDpi="600" verticalDpi="600" orientation="landscape" paperSize="9" scale="77" r:id="rId1"/>
</worksheet>
</file>

<file path=xl/worksheets/sheet13.xml><?xml version="1.0" encoding="utf-8"?>
<worksheet xmlns="http://schemas.openxmlformats.org/spreadsheetml/2006/main" xmlns:r="http://schemas.openxmlformats.org/officeDocument/2006/relationships">
  <dimension ref="A1:Y19"/>
  <sheetViews>
    <sheetView zoomScalePageLayoutView="0" workbookViewId="0" topLeftCell="A1">
      <pane xSplit="2" ySplit="6" topLeftCell="C7" activePane="bottomRight" state="frozen"/>
      <selection pane="topLeft" activeCell="A2" sqref="A2:J2"/>
      <selection pane="topRight" activeCell="A2" sqref="A2:J2"/>
      <selection pane="bottomLeft" activeCell="A2" sqref="A2:J2"/>
      <selection pane="bottomRight" activeCell="A45" sqref="A45"/>
    </sheetView>
  </sheetViews>
  <sheetFormatPr defaultColWidth="9.33203125" defaultRowHeight="12"/>
  <cols>
    <col min="2" max="2" width="14.66015625" style="29" customWidth="1"/>
    <col min="3" max="3" width="13" style="46" customWidth="1"/>
    <col min="4" max="4" width="6.66015625" style="0" customWidth="1"/>
    <col min="5" max="5" width="6.16015625" style="0" customWidth="1"/>
    <col min="6" max="7" width="9" style="0" customWidth="1"/>
    <col min="8" max="8" width="8.83203125" style="0" customWidth="1"/>
    <col min="9" max="10" width="10" style="0" customWidth="1"/>
    <col min="11" max="14" width="7.83203125" style="0" customWidth="1"/>
    <col min="16" max="16" width="9.83203125" style="0" bestFit="1" customWidth="1"/>
    <col min="18" max="18" width="9.83203125" style="0" customWidth="1"/>
    <col min="19" max="19" width="10.16015625" style="0" customWidth="1"/>
    <col min="24" max="24" width="10.83203125" style="0" customWidth="1"/>
  </cols>
  <sheetData>
    <row r="1" spans="1:6" ht="16.5">
      <c r="A1" s="32" t="s">
        <v>659</v>
      </c>
      <c r="B1" s="28"/>
      <c r="F1" s="7"/>
    </row>
    <row r="2" spans="1:6" ht="12">
      <c r="A2" t="s">
        <v>476</v>
      </c>
      <c r="F2" s="7"/>
    </row>
    <row r="3" spans="1:25" s="20" customFormat="1" ht="46.5" customHeight="1">
      <c r="A3" s="125" t="s">
        <v>55</v>
      </c>
      <c r="B3" s="131"/>
      <c r="C3" s="115" t="s">
        <v>56</v>
      </c>
      <c r="D3" s="118" t="s">
        <v>127</v>
      </c>
      <c r="E3" s="142"/>
      <c r="F3" s="118" t="s">
        <v>128</v>
      </c>
      <c r="G3" s="142"/>
      <c r="H3" s="142"/>
      <c r="I3" s="142"/>
      <c r="J3" s="142"/>
      <c r="K3" s="120" t="s">
        <v>155</v>
      </c>
      <c r="L3" s="136"/>
      <c r="M3" s="136"/>
      <c r="N3" s="137"/>
      <c r="O3" s="123" t="s">
        <v>129</v>
      </c>
      <c r="P3" s="118" t="s">
        <v>160</v>
      </c>
      <c r="Q3" s="142"/>
      <c r="R3" s="142"/>
      <c r="S3" s="142"/>
      <c r="T3" s="142"/>
      <c r="U3" s="142"/>
      <c r="V3" s="118" t="s">
        <v>171</v>
      </c>
      <c r="W3" s="142"/>
      <c r="X3" s="142"/>
      <c r="Y3" s="142"/>
    </row>
    <row r="4" spans="1:25" s="20" customFormat="1" ht="22.5" customHeight="1">
      <c r="A4" s="132"/>
      <c r="B4" s="133"/>
      <c r="C4" s="140"/>
      <c r="D4" s="142"/>
      <c r="E4" s="142"/>
      <c r="F4" s="142"/>
      <c r="G4" s="142"/>
      <c r="H4" s="142"/>
      <c r="I4" s="142"/>
      <c r="J4" s="142"/>
      <c r="K4" s="118" t="s">
        <v>214</v>
      </c>
      <c r="L4" s="142"/>
      <c r="M4" s="125" t="s">
        <v>215</v>
      </c>
      <c r="N4" s="143"/>
      <c r="O4" s="124"/>
      <c r="P4" s="118" t="s">
        <v>130</v>
      </c>
      <c r="Q4" s="118" t="s">
        <v>131</v>
      </c>
      <c r="R4" s="118" t="s">
        <v>132</v>
      </c>
      <c r="S4" s="118" t="s">
        <v>67</v>
      </c>
      <c r="T4" s="118" t="s">
        <v>133</v>
      </c>
      <c r="U4" s="118" t="s">
        <v>134</v>
      </c>
      <c r="V4" s="123" t="s">
        <v>135</v>
      </c>
      <c r="W4" s="123" t="s">
        <v>136</v>
      </c>
      <c r="X4" s="123" t="s">
        <v>137</v>
      </c>
      <c r="Y4" s="123" t="s">
        <v>134</v>
      </c>
    </row>
    <row r="5" spans="1:25" s="20" customFormat="1" ht="26.25" customHeight="1">
      <c r="A5" s="132"/>
      <c r="B5" s="133"/>
      <c r="C5" s="141"/>
      <c r="D5" s="19" t="s">
        <v>138</v>
      </c>
      <c r="E5" s="14" t="s">
        <v>139</v>
      </c>
      <c r="F5" s="14" t="s">
        <v>130</v>
      </c>
      <c r="G5" s="14" t="s">
        <v>140</v>
      </c>
      <c r="H5" s="14" t="s">
        <v>141</v>
      </c>
      <c r="I5" s="14" t="s">
        <v>142</v>
      </c>
      <c r="J5" s="14" t="s">
        <v>143</v>
      </c>
      <c r="K5" s="14" t="s">
        <v>144</v>
      </c>
      <c r="L5" s="14" t="s">
        <v>145</v>
      </c>
      <c r="M5" s="14" t="s">
        <v>144</v>
      </c>
      <c r="N5" s="14" t="s">
        <v>145</v>
      </c>
      <c r="O5" s="24" t="s">
        <v>158</v>
      </c>
      <c r="P5" s="135"/>
      <c r="Q5" s="135"/>
      <c r="R5" s="135"/>
      <c r="S5" s="135"/>
      <c r="T5" s="135"/>
      <c r="U5" s="135"/>
      <c r="V5" s="134"/>
      <c r="W5" s="134"/>
      <c r="X5" s="134"/>
      <c r="Y5" s="134"/>
    </row>
    <row r="6" spans="1:25" s="23" customFormat="1" ht="34.5" customHeight="1">
      <c r="A6" s="138" t="s">
        <v>146</v>
      </c>
      <c r="B6" s="139"/>
      <c r="C6" s="50" t="s">
        <v>147</v>
      </c>
      <c r="D6" s="22" t="s">
        <v>148</v>
      </c>
      <c r="E6" s="21" t="s">
        <v>149</v>
      </c>
      <c r="F6" s="21" t="s">
        <v>150</v>
      </c>
      <c r="G6" s="21" t="s">
        <v>151</v>
      </c>
      <c r="H6" s="21" t="s">
        <v>152</v>
      </c>
      <c r="I6" s="21" t="s">
        <v>153</v>
      </c>
      <c r="J6" s="21" t="s">
        <v>154</v>
      </c>
      <c r="K6" s="21" t="s">
        <v>156</v>
      </c>
      <c r="L6" s="21" t="s">
        <v>157</v>
      </c>
      <c r="M6" s="21" t="s">
        <v>156</v>
      </c>
      <c r="N6" s="21" t="s">
        <v>157</v>
      </c>
      <c r="O6" s="21" t="s">
        <v>159</v>
      </c>
      <c r="P6" s="21" t="s">
        <v>150</v>
      </c>
      <c r="Q6" s="21" t="s">
        <v>162</v>
      </c>
      <c r="R6" s="25" t="s">
        <v>163</v>
      </c>
      <c r="S6" s="25" t="s">
        <v>164</v>
      </c>
      <c r="T6" s="21" t="s">
        <v>165</v>
      </c>
      <c r="U6" s="21" t="s">
        <v>166</v>
      </c>
      <c r="V6" s="21" t="s">
        <v>167</v>
      </c>
      <c r="W6" s="21" t="s">
        <v>168</v>
      </c>
      <c r="X6" s="21" t="s">
        <v>169</v>
      </c>
      <c r="Y6" s="21" t="s">
        <v>166</v>
      </c>
    </row>
    <row r="7" spans="1:25" s="11" customFormat="1" ht="12">
      <c r="A7" s="26" t="s">
        <v>66</v>
      </c>
      <c r="B7" s="30" t="s">
        <v>172</v>
      </c>
      <c r="C7" s="48"/>
      <c r="D7" s="13"/>
      <c r="E7" s="13"/>
      <c r="F7" s="18">
        <f aca="true" t="shared" si="0" ref="F7:Y7">SUM(F8:F19)</f>
        <v>2</v>
      </c>
      <c r="G7" s="18">
        <f t="shared" si="0"/>
        <v>0</v>
      </c>
      <c r="H7" s="18">
        <f t="shared" si="0"/>
        <v>0</v>
      </c>
      <c r="I7" s="18">
        <f t="shared" si="0"/>
        <v>0</v>
      </c>
      <c r="J7" s="18">
        <f t="shared" si="0"/>
        <v>2</v>
      </c>
      <c r="K7" s="18">
        <f t="shared" si="0"/>
        <v>0</v>
      </c>
      <c r="L7" s="18">
        <f t="shared" si="0"/>
        <v>0</v>
      </c>
      <c r="M7" s="18">
        <f t="shared" si="0"/>
        <v>11</v>
      </c>
      <c r="N7" s="18">
        <f t="shared" si="0"/>
        <v>11</v>
      </c>
      <c r="O7" s="18">
        <f t="shared" si="0"/>
        <v>4807</v>
      </c>
      <c r="P7" s="18">
        <f t="shared" si="0"/>
        <v>51094</v>
      </c>
      <c r="Q7" s="18">
        <f t="shared" si="0"/>
        <v>5451</v>
      </c>
      <c r="R7" s="18">
        <f t="shared" si="0"/>
        <v>3598</v>
      </c>
      <c r="S7" s="18">
        <f t="shared" si="0"/>
        <v>32736</v>
      </c>
      <c r="T7" s="18">
        <f t="shared" si="0"/>
        <v>6807</v>
      </c>
      <c r="U7" s="18">
        <f t="shared" si="0"/>
        <v>2502</v>
      </c>
      <c r="V7" s="18">
        <f t="shared" si="0"/>
        <v>7660</v>
      </c>
      <c r="W7" s="18">
        <f t="shared" si="0"/>
        <v>114</v>
      </c>
      <c r="X7" s="18">
        <f t="shared" si="0"/>
        <v>0</v>
      </c>
      <c r="Y7" s="18">
        <f t="shared" si="0"/>
        <v>846</v>
      </c>
    </row>
    <row r="8" spans="1:25" ht="14.25">
      <c r="A8" s="51" t="s">
        <v>439</v>
      </c>
      <c r="B8" s="31" t="s">
        <v>344</v>
      </c>
      <c r="C8" s="59" t="s">
        <v>478</v>
      </c>
      <c r="D8" s="9">
        <v>3</v>
      </c>
      <c r="E8" s="9">
        <v>11</v>
      </c>
      <c r="F8" s="10">
        <v>0</v>
      </c>
      <c r="G8" s="10">
        <v>0</v>
      </c>
      <c r="H8" s="10">
        <v>0</v>
      </c>
      <c r="I8" s="10">
        <v>0</v>
      </c>
      <c r="J8" s="10">
        <v>0</v>
      </c>
      <c r="K8" s="10">
        <v>0</v>
      </c>
      <c r="L8" s="10">
        <v>0</v>
      </c>
      <c r="M8" s="10">
        <v>0</v>
      </c>
      <c r="N8" s="10">
        <v>0</v>
      </c>
      <c r="O8" s="10">
        <v>0</v>
      </c>
      <c r="P8" s="10">
        <v>0</v>
      </c>
      <c r="Q8" s="10">
        <v>0</v>
      </c>
      <c r="R8" s="10">
        <v>0</v>
      </c>
      <c r="S8" s="10">
        <v>0</v>
      </c>
      <c r="T8" s="10">
        <v>0</v>
      </c>
      <c r="U8" s="10">
        <v>0</v>
      </c>
      <c r="V8" s="10">
        <v>0</v>
      </c>
      <c r="W8" s="10">
        <v>0</v>
      </c>
      <c r="X8" s="10">
        <v>0</v>
      </c>
      <c r="Y8" s="10">
        <v>0</v>
      </c>
    </row>
    <row r="9" spans="1:25" ht="14.25">
      <c r="A9" s="51" t="s">
        <v>419</v>
      </c>
      <c r="B9" s="31" t="s">
        <v>173</v>
      </c>
      <c r="C9" s="60" t="s">
        <v>479</v>
      </c>
      <c r="D9" s="9">
        <v>5</v>
      </c>
      <c r="E9" s="9">
        <v>9</v>
      </c>
      <c r="F9" s="10">
        <v>0</v>
      </c>
      <c r="G9" s="10">
        <v>0</v>
      </c>
      <c r="H9" s="10">
        <v>0</v>
      </c>
      <c r="I9" s="10">
        <v>0</v>
      </c>
      <c r="J9" s="10">
        <v>0</v>
      </c>
      <c r="K9" s="10">
        <v>0</v>
      </c>
      <c r="L9" s="10">
        <v>0</v>
      </c>
      <c r="M9" s="10">
        <v>0</v>
      </c>
      <c r="N9" s="10">
        <v>0</v>
      </c>
      <c r="O9" s="10">
        <v>0</v>
      </c>
      <c r="P9" s="10">
        <v>286</v>
      </c>
      <c r="Q9" s="10">
        <v>3</v>
      </c>
      <c r="R9" s="10">
        <v>0</v>
      </c>
      <c r="S9" s="10">
        <v>159</v>
      </c>
      <c r="T9" s="10">
        <v>124</v>
      </c>
      <c r="U9" s="10">
        <v>0</v>
      </c>
      <c r="V9" s="10">
        <v>0</v>
      </c>
      <c r="W9" s="10">
        <v>0</v>
      </c>
      <c r="X9" s="10">
        <v>0</v>
      </c>
      <c r="Y9" s="10">
        <v>0</v>
      </c>
    </row>
    <row r="10" spans="1:25" ht="14.25">
      <c r="A10" s="51" t="s">
        <v>419</v>
      </c>
      <c r="B10" s="31" t="s">
        <v>173</v>
      </c>
      <c r="C10" s="60" t="s">
        <v>480</v>
      </c>
      <c r="D10" s="9">
        <v>5</v>
      </c>
      <c r="E10" s="9">
        <v>27</v>
      </c>
      <c r="F10" s="10">
        <v>0</v>
      </c>
      <c r="G10" s="10">
        <v>0</v>
      </c>
      <c r="H10" s="10">
        <v>0</v>
      </c>
      <c r="I10" s="10">
        <v>0</v>
      </c>
      <c r="J10" s="10">
        <v>0</v>
      </c>
      <c r="K10" s="10">
        <v>0</v>
      </c>
      <c r="L10" s="10">
        <v>0</v>
      </c>
      <c r="M10" s="10">
        <v>0</v>
      </c>
      <c r="N10" s="10">
        <v>0</v>
      </c>
      <c r="O10" s="10">
        <v>0</v>
      </c>
      <c r="P10" s="10">
        <v>803</v>
      </c>
      <c r="Q10" s="10">
        <v>405</v>
      </c>
      <c r="R10" s="10">
        <v>0</v>
      </c>
      <c r="S10" s="10">
        <v>398</v>
      </c>
      <c r="T10" s="10">
        <v>0</v>
      </c>
      <c r="U10" s="10">
        <v>0</v>
      </c>
      <c r="V10" s="10">
        <v>5</v>
      </c>
      <c r="W10" s="10">
        <v>0</v>
      </c>
      <c r="X10" s="10">
        <v>0</v>
      </c>
      <c r="Y10" s="10">
        <v>0</v>
      </c>
    </row>
    <row r="11" spans="1:25" ht="14.25">
      <c r="A11" s="51" t="s">
        <v>419</v>
      </c>
      <c r="B11" s="31" t="s">
        <v>173</v>
      </c>
      <c r="C11" s="60" t="s">
        <v>481</v>
      </c>
      <c r="D11" s="9">
        <v>6</v>
      </c>
      <c r="E11" s="9">
        <v>24</v>
      </c>
      <c r="F11" s="10">
        <v>0</v>
      </c>
      <c r="G11" s="10">
        <v>0</v>
      </c>
      <c r="H11" s="10">
        <v>0</v>
      </c>
      <c r="I11" s="10">
        <v>0</v>
      </c>
      <c r="J11" s="10">
        <v>0</v>
      </c>
      <c r="K11" s="10">
        <v>0</v>
      </c>
      <c r="L11" s="10">
        <v>0</v>
      </c>
      <c r="M11" s="10">
        <v>0</v>
      </c>
      <c r="N11" s="10">
        <v>0</v>
      </c>
      <c r="O11" s="10">
        <v>0</v>
      </c>
      <c r="P11" s="10">
        <v>744</v>
      </c>
      <c r="Q11" s="10">
        <v>528</v>
      </c>
      <c r="R11" s="10">
        <v>80</v>
      </c>
      <c r="S11" s="10">
        <v>136</v>
      </c>
      <c r="T11" s="10">
        <v>0</v>
      </c>
      <c r="U11" s="10">
        <v>0</v>
      </c>
      <c r="V11" s="10">
        <v>249</v>
      </c>
      <c r="W11" s="10">
        <v>0</v>
      </c>
      <c r="X11" s="10">
        <v>0</v>
      </c>
      <c r="Y11" s="10">
        <v>49</v>
      </c>
    </row>
    <row r="12" spans="1:25" ht="14.25">
      <c r="A12" s="51" t="s">
        <v>436</v>
      </c>
      <c r="B12" s="31" t="s">
        <v>203</v>
      </c>
      <c r="C12" s="60" t="s">
        <v>482</v>
      </c>
      <c r="D12" s="9">
        <v>6</v>
      </c>
      <c r="E12" s="9">
        <v>28</v>
      </c>
      <c r="F12" s="10">
        <v>0</v>
      </c>
      <c r="G12" s="10">
        <v>0</v>
      </c>
      <c r="H12" s="10">
        <v>0</v>
      </c>
      <c r="I12" s="10">
        <v>0</v>
      </c>
      <c r="J12" s="10">
        <v>0</v>
      </c>
      <c r="K12" s="10">
        <v>0</v>
      </c>
      <c r="L12" s="10">
        <v>0</v>
      </c>
      <c r="M12" s="10">
        <v>0</v>
      </c>
      <c r="N12" s="10">
        <v>0</v>
      </c>
      <c r="O12" s="10">
        <v>0</v>
      </c>
      <c r="P12" s="10">
        <v>202</v>
      </c>
      <c r="Q12" s="10">
        <v>133</v>
      </c>
      <c r="R12" s="10">
        <v>46</v>
      </c>
      <c r="S12" s="10">
        <v>23</v>
      </c>
      <c r="T12" s="10">
        <v>0</v>
      </c>
      <c r="U12" s="10">
        <v>0</v>
      </c>
      <c r="V12" s="10">
        <v>0</v>
      </c>
      <c r="W12" s="10">
        <v>0</v>
      </c>
      <c r="X12" s="10">
        <v>0</v>
      </c>
      <c r="Y12" s="10">
        <v>0</v>
      </c>
    </row>
    <row r="13" spans="1:25" ht="14.25">
      <c r="A13" s="51" t="s">
        <v>419</v>
      </c>
      <c r="B13" s="31" t="s">
        <v>173</v>
      </c>
      <c r="C13" s="60" t="s">
        <v>483</v>
      </c>
      <c r="D13" s="9">
        <v>8</v>
      </c>
      <c r="E13" s="9">
        <v>4</v>
      </c>
      <c r="F13" s="10">
        <v>0</v>
      </c>
      <c r="G13" s="10">
        <v>0</v>
      </c>
      <c r="H13" s="10">
        <v>0</v>
      </c>
      <c r="I13" s="10">
        <v>0</v>
      </c>
      <c r="J13" s="10">
        <v>0</v>
      </c>
      <c r="K13" s="10">
        <v>0</v>
      </c>
      <c r="L13" s="10">
        <v>0</v>
      </c>
      <c r="M13" s="10">
        <v>0</v>
      </c>
      <c r="N13" s="10">
        <v>0</v>
      </c>
      <c r="O13" s="10">
        <v>0</v>
      </c>
      <c r="P13" s="10">
        <v>6</v>
      </c>
      <c r="Q13" s="10">
        <v>6</v>
      </c>
      <c r="R13" s="10">
        <v>0</v>
      </c>
      <c r="S13" s="10">
        <v>0</v>
      </c>
      <c r="T13" s="10">
        <v>0</v>
      </c>
      <c r="U13" s="10">
        <v>0</v>
      </c>
      <c r="V13" s="10">
        <v>1</v>
      </c>
      <c r="W13" s="10">
        <v>0</v>
      </c>
      <c r="X13" s="10">
        <v>0</v>
      </c>
      <c r="Y13" s="10">
        <v>0</v>
      </c>
    </row>
    <row r="14" spans="1:25" ht="14.25">
      <c r="A14" s="54" t="s">
        <v>419</v>
      </c>
      <c r="B14" s="31" t="s">
        <v>173</v>
      </c>
      <c r="C14" s="60" t="s">
        <v>484</v>
      </c>
      <c r="D14" s="55">
        <v>8</v>
      </c>
      <c r="E14" s="55">
        <v>27</v>
      </c>
      <c r="F14" s="10">
        <v>2</v>
      </c>
      <c r="G14" s="10">
        <v>0</v>
      </c>
      <c r="H14" s="10">
        <v>0</v>
      </c>
      <c r="I14" s="10">
        <v>0</v>
      </c>
      <c r="J14" s="10">
        <v>2</v>
      </c>
      <c r="K14" s="10">
        <v>0</v>
      </c>
      <c r="L14" s="10">
        <v>0</v>
      </c>
      <c r="M14" s="10">
        <v>11</v>
      </c>
      <c r="N14" s="10">
        <v>11</v>
      </c>
      <c r="O14" s="10">
        <v>3890</v>
      </c>
      <c r="P14" s="10">
        <v>47120</v>
      </c>
      <c r="Q14" s="10">
        <v>4060</v>
      </c>
      <c r="R14" s="10">
        <v>3084</v>
      </c>
      <c r="S14" s="10">
        <v>31209</v>
      </c>
      <c r="T14" s="10">
        <v>6286</v>
      </c>
      <c r="U14" s="10">
        <v>2481</v>
      </c>
      <c r="V14" s="10">
        <v>7252</v>
      </c>
      <c r="W14" s="10">
        <v>113</v>
      </c>
      <c r="X14" s="10">
        <v>0</v>
      </c>
      <c r="Y14" s="10">
        <v>797</v>
      </c>
    </row>
    <row r="15" spans="1:25" ht="14.25">
      <c r="A15" s="54" t="s">
        <v>436</v>
      </c>
      <c r="B15" s="31" t="s">
        <v>203</v>
      </c>
      <c r="C15" s="60" t="s">
        <v>485</v>
      </c>
      <c r="D15" s="55">
        <v>10</v>
      </c>
      <c r="E15" s="55">
        <v>2</v>
      </c>
      <c r="F15" s="10">
        <v>0</v>
      </c>
      <c r="G15" s="10">
        <v>0</v>
      </c>
      <c r="H15" s="10">
        <v>0</v>
      </c>
      <c r="I15" s="10">
        <v>0</v>
      </c>
      <c r="J15" s="10">
        <v>0</v>
      </c>
      <c r="K15" s="10">
        <v>0</v>
      </c>
      <c r="L15" s="10">
        <v>0</v>
      </c>
      <c r="M15" s="10">
        <v>0</v>
      </c>
      <c r="N15" s="10">
        <v>0</v>
      </c>
      <c r="O15" s="10">
        <v>338</v>
      </c>
      <c r="P15" s="10">
        <v>447</v>
      </c>
      <c r="Q15" s="10">
        <v>98</v>
      </c>
      <c r="R15" s="10">
        <v>35</v>
      </c>
      <c r="S15" s="10">
        <v>173</v>
      </c>
      <c r="T15" s="10">
        <v>120</v>
      </c>
      <c r="U15" s="10">
        <v>21</v>
      </c>
      <c r="V15" s="10">
        <v>38</v>
      </c>
      <c r="W15" s="10">
        <v>1</v>
      </c>
      <c r="X15" s="10">
        <v>0</v>
      </c>
      <c r="Y15" s="10">
        <v>0</v>
      </c>
    </row>
    <row r="16" spans="1:25" ht="14.25">
      <c r="A16" s="51" t="s">
        <v>445</v>
      </c>
      <c r="B16" s="58" t="s">
        <v>477</v>
      </c>
      <c r="C16" s="61" t="s">
        <v>486</v>
      </c>
      <c r="D16" s="55">
        <v>10</v>
      </c>
      <c r="E16" s="55">
        <v>2</v>
      </c>
      <c r="F16" s="10">
        <v>0</v>
      </c>
      <c r="G16" s="10">
        <v>0</v>
      </c>
      <c r="H16" s="10">
        <v>0</v>
      </c>
      <c r="I16" s="10">
        <v>0</v>
      </c>
      <c r="J16" s="10">
        <v>0</v>
      </c>
      <c r="K16" s="10">
        <v>0</v>
      </c>
      <c r="L16" s="10">
        <v>0</v>
      </c>
      <c r="M16" s="10">
        <v>0</v>
      </c>
      <c r="N16" s="10">
        <v>0</v>
      </c>
      <c r="O16" s="10">
        <v>579</v>
      </c>
      <c r="P16" s="10">
        <v>728</v>
      </c>
      <c r="Q16" s="10">
        <v>145</v>
      </c>
      <c r="R16" s="10">
        <v>181</v>
      </c>
      <c r="S16" s="10">
        <v>190</v>
      </c>
      <c r="T16" s="10">
        <v>212</v>
      </c>
      <c r="U16" s="10">
        <v>0</v>
      </c>
      <c r="V16" s="10">
        <v>109</v>
      </c>
      <c r="W16" s="10">
        <v>0</v>
      </c>
      <c r="X16" s="10">
        <v>0</v>
      </c>
      <c r="Y16" s="10">
        <v>0</v>
      </c>
    </row>
    <row r="17" spans="1:25" ht="14.25">
      <c r="A17" s="54" t="s">
        <v>436</v>
      </c>
      <c r="B17" s="31" t="s">
        <v>203</v>
      </c>
      <c r="C17" s="60" t="s">
        <v>487</v>
      </c>
      <c r="D17" s="55">
        <v>10</v>
      </c>
      <c r="E17" s="55">
        <v>9</v>
      </c>
      <c r="F17" s="10">
        <v>0</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row>
    <row r="18" spans="1:25" ht="14.25">
      <c r="A18" s="54" t="s">
        <v>91</v>
      </c>
      <c r="B18" s="31" t="s">
        <v>203</v>
      </c>
      <c r="C18" s="60" t="s">
        <v>488</v>
      </c>
      <c r="D18" s="55">
        <v>11</v>
      </c>
      <c r="E18" s="55">
        <v>15</v>
      </c>
      <c r="F18" s="10">
        <v>0</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row>
    <row r="19" spans="1:25" ht="14.25">
      <c r="A19" s="54" t="s">
        <v>436</v>
      </c>
      <c r="B19" s="31" t="s">
        <v>203</v>
      </c>
      <c r="C19" s="60" t="s">
        <v>489</v>
      </c>
      <c r="D19" s="55">
        <v>11</v>
      </c>
      <c r="E19" s="55">
        <v>17</v>
      </c>
      <c r="F19" s="10">
        <v>0</v>
      </c>
      <c r="G19" s="10">
        <v>0</v>
      </c>
      <c r="H19" s="10">
        <v>0</v>
      </c>
      <c r="I19" s="10">
        <v>0</v>
      </c>
      <c r="J19" s="10">
        <v>0</v>
      </c>
      <c r="K19" s="10">
        <v>0</v>
      </c>
      <c r="L19" s="10">
        <v>0</v>
      </c>
      <c r="M19" s="10">
        <v>0</v>
      </c>
      <c r="N19" s="10">
        <v>0</v>
      </c>
      <c r="O19" s="10">
        <v>0</v>
      </c>
      <c r="P19" s="10">
        <v>758</v>
      </c>
      <c r="Q19" s="10">
        <v>73</v>
      </c>
      <c r="R19" s="10">
        <v>172</v>
      </c>
      <c r="S19" s="10">
        <v>448</v>
      </c>
      <c r="T19" s="10">
        <v>65</v>
      </c>
      <c r="U19" s="10">
        <v>0</v>
      </c>
      <c r="V19" s="10">
        <v>6</v>
      </c>
      <c r="W19" s="10">
        <v>0</v>
      </c>
      <c r="X19" s="10">
        <v>0</v>
      </c>
      <c r="Y19" s="10">
        <v>0</v>
      </c>
    </row>
  </sheetData>
  <sheetProtection/>
  <mergeCells count="21">
    <mergeCell ref="Y4:Y5"/>
    <mergeCell ref="P4:P5"/>
    <mergeCell ref="S4:S5"/>
    <mergeCell ref="D3:E4"/>
    <mergeCell ref="P3:U3"/>
    <mergeCell ref="V3:Y3"/>
    <mergeCell ref="K4:L4"/>
    <mergeCell ref="M4:N4"/>
    <mergeCell ref="W4:W5"/>
    <mergeCell ref="R4:R5"/>
    <mergeCell ref="T4:T5"/>
    <mergeCell ref="O3:O4"/>
    <mergeCell ref="K3:N3"/>
    <mergeCell ref="X4:X5"/>
    <mergeCell ref="Q4:Q5"/>
    <mergeCell ref="A6:B6"/>
    <mergeCell ref="A3:B5"/>
    <mergeCell ref="C3:C5"/>
    <mergeCell ref="U4:U5"/>
    <mergeCell ref="V4:V5"/>
    <mergeCell ref="F3:J4"/>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Y28"/>
  <sheetViews>
    <sheetView zoomScalePageLayoutView="0" workbookViewId="0" topLeftCell="A1">
      <pane xSplit="2" ySplit="6" topLeftCell="C7" activePane="bottomRight" state="frozen"/>
      <selection pane="topLeft" activeCell="A45" sqref="A45"/>
      <selection pane="topRight" activeCell="A45" sqref="A45"/>
      <selection pane="bottomLeft" activeCell="A45" sqref="A45"/>
      <selection pane="bottomRight" activeCell="A21" sqref="A21:IV21"/>
    </sheetView>
  </sheetViews>
  <sheetFormatPr defaultColWidth="9.33203125" defaultRowHeight="12"/>
  <cols>
    <col min="2" max="2" width="14.66015625" style="29" customWidth="1"/>
    <col min="3" max="3" width="9.33203125" style="46" customWidth="1"/>
    <col min="4" max="4" width="6.66015625" style="0" customWidth="1"/>
    <col min="5" max="5" width="6.16015625" style="0" customWidth="1"/>
    <col min="6" max="7" width="9" style="0" customWidth="1"/>
    <col min="8" max="8" width="8.83203125" style="0" customWidth="1"/>
    <col min="9" max="10" width="10" style="0" customWidth="1"/>
    <col min="11" max="14" width="7.83203125" style="0" customWidth="1"/>
    <col min="16" max="16" width="9.83203125" style="0" bestFit="1" customWidth="1"/>
    <col min="18" max="18" width="9.83203125" style="0" customWidth="1"/>
    <col min="19" max="19" width="10.16015625" style="0" customWidth="1"/>
    <col min="24" max="24" width="10.83203125" style="0" customWidth="1"/>
  </cols>
  <sheetData>
    <row r="1" spans="1:6" ht="16.5">
      <c r="A1" s="32" t="s">
        <v>659</v>
      </c>
      <c r="B1" s="28"/>
      <c r="F1" s="7"/>
    </row>
    <row r="2" spans="1:6" ht="12">
      <c r="A2" t="s">
        <v>443</v>
      </c>
      <c r="F2" s="7"/>
    </row>
    <row r="3" spans="1:25" s="20" customFormat="1" ht="46.5" customHeight="1">
      <c r="A3" s="125" t="s">
        <v>55</v>
      </c>
      <c r="B3" s="131"/>
      <c r="C3" s="115" t="s">
        <v>56</v>
      </c>
      <c r="D3" s="118" t="s">
        <v>127</v>
      </c>
      <c r="E3" s="142"/>
      <c r="F3" s="118" t="s">
        <v>128</v>
      </c>
      <c r="G3" s="142"/>
      <c r="H3" s="142"/>
      <c r="I3" s="142"/>
      <c r="J3" s="142"/>
      <c r="K3" s="120" t="s">
        <v>155</v>
      </c>
      <c r="L3" s="136"/>
      <c r="M3" s="136"/>
      <c r="N3" s="137"/>
      <c r="O3" s="123" t="s">
        <v>129</v>
      </c>
      <c r="P3" s="118" t="s">
        <v>160</v>
      </c>
      <c r="Q3" s="142"/>
      <c r="R3" s="142"/>
      <c r="S3" s="142"/>
      <c r="T3" s="142"/>
      <c r="U3" s="142"/>
      <c r="V3" s="118" t="s">
        <v>171</v>
      </c>
      <c r="W3" s="142"/>
      <c r="X3" s="142"/>
      <c r="Y3" s="142"/>
    </row>
    <row r="4" spans="1:25" s="20" customFormat="1" ht="22.5" customHeight="1">
      <c r="A4" s="132"/>
      <c r="B4" s="133"/>
      <c r="C4" s="140"/>
      <c r="D4" s="142"/>
      <c r="E4" s="142"/>
      <c r="F4" s="142"/>
      <c r="G4" s="142"/>
      <c r="H4" s="142"/>
      <c r="I4" s="142"/>
      <c r="J4" s="142"/>
      <c r="K4" s="118" t="s">
        <v>214</v>
      </c>
      <c r="L4" s="142"/>
      <c r="M4" s="125" t="s">
        <v>215</v>
      </c>
      <c r="N4" s="143"/>
      <c r="O4" s="124"/>
      <c r="P4" s="118" t="s">
        <v>130</v>
      </c>
      <c r="Q4" s="118" t="s">
        <v>131</v>
      </c>
      <c r="R4" s="118" t="s">
        <v>132</v>
      </c>
      <c r="S4" s="118" t="s">
        <v>67</v>
      </c>
      <c r="T4" s="118" t="s">
        <v>133</v>
      </c>
      <c r="U4" s="118" t="s">
        <v>134</v>
      </c>
      <c r="V4" s="123" t="s">
        <v>135</v>
      </c>
      <c r="W4" s="123" t="s">
        <v>136</v>
      </c>
      <c r="X4" s="123" t="s">
        <v>137</v>
      </c>
      <c r="Y4" s="123" t="s">
        <v>134</v>
      </c>
    </row>
    <row r="5" spans="1:25" s="20" customFormat="1" ht="26.25" customHeight="1">
      <c r="A5" s="132"/>
      <c r="B5" s="133"/>
      <c r="C5" s="141"/>
      <c r="D5" s="19" t="s">
        <v>138</v>
      </c>
      <c r="E5" s="14" t="s">
        <v>139</v>
      </c>
      <c r="F5" s="14" t="s">
        <v>130</v>
      </c>
      <c r="G5" s="14" t="s">
        <v>140</v>
      </c>
      <c r="H5" s="14" t="s">
        <v>141</v>
      </c>
      <c r="I5" s="14" t="s">
        <v>142</v>
      </c>
      <c r="J5" s="14" t="s">
        <v>143</v>
      </c>
      <c r="K5" s="14" t="s">
        <v>144</v>
      </c>
      <c r="L5" s="14" t="s">
        <v>145</v>
      </c>
      <c r="M5" s="14" t="s">
        <v>144</v>
      </c>
      <c r="N5" s="14" t="s">
        <v>145</v>
      </c>
      <c r="O5" s="24" t="s">
        <v>158</v>
      </c>
      <c r="P5" s="135"/>
      <c r="Q5" s="135"/>
      <c r="R5" s="135"/>
      <c r="S5" s="135"/>
      <c r="T5" s="135"/>
      <c r="U5" s="135"/>
      <c r="V5" s="134"/>
      <c r="W5" s="134"/>
      <c r="X5" s="134"/>
      <c r="Y5" s="134"/>
    </row>
    <row r="6" spans="1:25" s="23" customFormat="1" ht="34.5" customHeight="1">
      <c r="A6" s="138" t="s">
        <v>146</v>
      </c>
      <c r="B6" s="139"/>
      <c r="C6" s="50" t="s">
        <v>147</v>
      </c>
      <c r="D6" s="22" t="s">
        <v>148</v>
      </c>
      <c r="E6" s="21" t="s">
        <v>149</v>
      </c>
      <c r="F6" s="21" t="s">
        <v>150</v>
      </c>
      <c r="G6" s="21" t="s">
        <v>151</v>
      </c>
      <c r="H6" s="21" t="s">
        <v>152</v>
      </c>
      <c r="I6" s="21" t="s">
        <v>153</v>
      </c>
      <c r="J6" s="21" t="s">
        <v>154</v>
      </c>
      <c r="K6" s="21" t="s">
        <v>156</v>
      </c>
      <c r="L6" s="21" t="s">
        <v>157</v>
      </c>
      <c r="M6" s="21" t="s">
        <v>156</v>
      </c>
      <c r="N6" s="21" t="s">
        <v>157</v>
      </c>
      <c r="O6" s="21" t="s">
        <v>159</v>
      </c>
      <c r="P6" s="21" t="s">
        <v>150</v>
      </c>
      <c r="Q6" s="21" t="s">
        <v>162</v>
      </c>
      <c r="R6" s="25" t="s">
        <v>163</v>
      </c>
      <c r="S6" s="25" t="s">
        <v>164</v>
      </c>
      <c r="T6" s="21" t="s">
        <v>165</v>
      </c>
      <c r="U6" s="21" t="s">
        <v>166</v>
      </c>
      <c r="V6" s="21" t="s">
        <v>167</v>
      </c>
      <c r="W6" s="21" t="s">
        <v>168</v>
      </c>
      <c r="X6" s="21" t="s">
        <v>169</v>
      </c>
      <c r="Y6" s="21" t="s">
        <v>166</v>
      </c>
    </row>
    <row r="7" spans="1:25" s="11" customFormat="1" ht="12">
      <c r="A7" s="26" t="s">
        <v>66</v>
      </c>
      <c r="B7" s="30" t="s">
        <v>172</v>
      </c>
      <c r="C7" s="48"/>
      <c r="D7" s="13"/>
      <c r="E7" s="13"/>
      <c r="F7" s="18">
        <f>SUM(F8:F22)</f>
        <v>276</v>
      </c>
      <c r="G7" s="18">
        <f aca="true" t="shared" si="0" ref="G7:Y7">SUM(G8:G22)</f>
        <v>44</v>
      </c>
      <c r="H7" s="18">
        <f t="shared" si="0"/>
        <v>1</v>
      </c>
      <c r="I7" s="18">
        <f t="shared" si="0"/>
        <v>1</v>
      </c>
      <c r="J7" s="18">
        <f t="shared" si="0"/>
        <v>230</v>
      </c>
      <c r="K7" s="18">
        <f t="shared" si="0"/>
        <v>229</v>
      </c>
      <c r="L7" s="18">
        <f t="shared" si="0"/>
        <v>233</v>
      </c>
      <c r="M7" s="18">
        <f t="shared" si="0"/>
        <v>4</v>
      </c>
      <c r="N7" s="18">
        <f t="shared" si="0"/>
        <v>159</v>
      </c>
      <c r="O7" s="18">
        <f t="shared" si="0"/>
        <v>13598</v>
      </c>
      <c r="P7" s="18">
        <f t="shared" si="0"/>
        <v>218126</v>
      </c>
      <c r="Q7" s="18">
        <f t="shared" si="0"/>
        <v>24681</v>
      </c>
      <c r="R7" s="18">
        <f t="shared" si="0"/>
        <v>7056</v>
      </c>
      <c r="S7" s="18">
        <f t="shared" si="0"/>
        <v>75519</v>
      </c>
      <c r="T7" s="18">
        <f t="shared" si="0"/>
        <v>99232</v>
      </c>
      <c r="U7" s="18">
        <f t="shared" si="0"/>
        <v>11638</v>
      </c>
      <c r="V7" s="18">
        <f t="shared" si="0"/>
        <v>18526</v>
      </c>
      <c r="W7" s="18">
        <f t="shared" si="0"/>
        <v>2260</v>
      </c>
      <c r="X7" s="18">
        <f t="shared" si="0"/>
        <v>179</v>
      </c>
      <c r="Y7" s="18">
        <f t="shared" si="0"/>
        <v>1586</v>
      </c>
    </row>
    <row r="8" spans="1:25" ht="12">
      <c r="A8" s="51" t="s">
        <v>439</v>
      </c>
      <c r="B8" s="31" t="s">
        <v>344</v>
      </c>
      <c r="C8" s="52" t="s">
        <v>444</v>
      </c>
      <c r="D8" s="9">
        <v>3</v>
      </c>
      <c r="E8" s="9">
        <v>4</v>
      </c>
      <c r="F8" s="10">
        <v>72</v>
      </c>
      <c r="G8" s="10">
        <v>0</v>
      </c>
      <c r="H8" s="10">
        <v>0</v>
      </c>
      <c r="I8" s="10">
        <v>0</v>
      </c>
      <c r="J8" s="10">
        <v>72</v>
      </c>
      <c r="K8" s="10">
        <v>229</v>
      </c>
      <c r="L8" s="10">
        <v>207</v>
      </c>
      <c r="M8" s="10">
        <v>0</v>
      </c>
      <c r="N8" s="10">
        <v>1</v>
      </c>
      <c r="O8" s="10">
        <v>68</v>
      </c>
      <c r="P8" s="10">
        <v>974</v>
      </c>
      <c r="Q8" s="10">
        <v>323</v>
      </c>
      <c r="R8" s="10">
        <v>236</v>
      </c>
      <c r="S8" s="10">
        <v>0</v>
      </c>
      <c r="T8" s="10">
        <v>415</v>
      </c>
      <c r="U8" s="10">
        <v>0</v>
      </c>
      <c r="V8" s="10">
        <v>165</v>
      </c>
      <c r="W8" s="10">
        <v>0</v>
      </c>
      <c r="X8" s="10">
        <v>4</v>
      </c>
      <c r="Y8" s="10">
        <v>9</v>
      </c>
    </row>
    <row r="9" spans="1:25" ht="12">
      <c r="A9" s="51" t="s">
        <v>445</v>
      </c>
      <c r="B9" s="31"/>
      <c r="C9" s="52" t="s">
        <v>446</v>
      </c>
      <c r="D9" s="9">
        <v>4</v>
      </c>
      <c r="E9" s="9">
        <v>25</v>
      </c>
      <c r="F9" s="10">
        <v>4</v>
      </c>
      <c r="G9" s="10">
        <v>4</v>
      </c>
      <c r="H9" s="10">
        <v>0</v>
      </c>
      <c r="I9" s="10">
        <v>0</v>
      </c>
      <c r="J9" s="10">
        <v>0</v>
      </c>
      <c r="K9" s="10">
        <v>0</v>
      </c>
      <c r="L9" s="10">
        <v>0</v>
      </c>
      <c r="M9" s="10">
        <v>0</v>
      </c>
      <c r="N9" s="10">
        <v>0</v>
      </c>
      <c r="O9" s="10">
        <v>0</v>
      </c>
      <c r="P9" s="10">
        <v>12600</v>
      </c>
      <c r="Q9" s="10">
        <v>250</v>
      </c>
      <c r="R9" s="10">
        <v>10</v>
      </c>
      <c r="S9" s="10">
        <v>9554</v>
      </c>
      <c r="T9" s="10">
        <v>2086</v>
      </c>
      <c r="U9" s="10">
        <v>700</v>
      </c>
      <c r="V9" s="10">
        <v>254</v>
      </c>
      <c r="W9" s="10">
        <v>0</v>
      </c>
      <c r="X9" s="10">
        <v>1</v>
      </c>
      <c r="Y9" s="10">
        <v>4</v>
      </c>
    </row>
    <row r="10" spans="1:25" ht="12">
      <c r="A10" s="51" t="s">
        <v>436</v>
      </c>
      <c r="B10" s="31" t="s">
        <v>203</v>
      </c>
      <c r="C10" s="52" t="s">
        <v>447</v>
      </c>
      <c r="D10" s="9">
        <v>5</v>
      </c>
      <c r="E10" s="9">
        <v>23</v>
      </c>
      <c r="F10" s="10">
        <v>1</v>
      </c>
      <c r="G10" s="10">
        <v>0</v>
      </c>
      <c r="H10" s="10">
        <v>1</v>
      </c>
      <c r="I10" s="10">
        <v>0</v>
      </c>
      <c r="J10" s="10">
        <v>0</v>
      </c>
      <c r="K10" s="10">
        <v>0</v>
      </c>
      <c r="L10" s="10">
        <v>0</v>
      </c>
      <c r="M10" s="10">
        <v>0</v>
      </c>
      <c r="N10" s="10">
        <v>0</v>
      </c>
      <c r="O10" s="10">
        <v>30</v>
      </c>
      <c r="P10" s="10">
        <v>1703</v>
      </c>
      <c r="Q10" s="10">
        <v>59</v>
      </c>
      <c r="R10" s="10">
        <v>30</v>
      </c>
      <c r="S10" s="10">
        <v>1614</v>
      </c>
      <c r="T10" s="10">
        <v>0</v>
      </c>
      <c r="U10" s="10">
        <v>0</v>
      </c>
      <c r="V10" s="10">
        <v>523</v>
      </c>
      <c r="W10" s="10">
        <v>1</v>
      </c>
      <c r="X10" s="10">
        <v>6</v>
      </c>
      <c r="Y10" s="10">
        <v>0</v>
      </c>
    </row>
    <row r="11" spans="1:25" ht="12">
      <c r="A11" s="51" t="s">
        <v>436</v>
      </c>
      <c r="B11" s="31" t="s">
        <v>203</v>
      </c>
      <c r="C11" s="52" t="s">
        <v>448</v>
      </c>
      <c r="D11" s="9">
        <v>6</v>
      </c>
      <c r="E11" s="9">
        <v>21</v>
      </c>
      <c r="F11" s="10">
        <v>0</v>
      </c>
      <c r="G11" s="10">
        <v>0</v>
      </c>
      <c r="H11" s="10">
        <v>0</v>
      </c>
      <c r="I11" s="10">
        <v>0</v>
      </c>
      <c r="J11" s="10">
        <v>0</v>
      </c>
      <c r="K11" s="10">
        <v>0</v>
      </c>
      <c r="L11" s="10">
        <v>0</v>
      </c>
      <c r="M11" s="10">
        <v>0</v>
      </c>
      <c r="N11" s="10">
        <v>0</v>
      </c>
      <c r="O11" s="10">
        <v>0</v>
      </c>
      <c r="P11" s="10">
        <v>200</v>
      </c>
      <c r="Q11" s="10">
        <v>100</v>
      </c>
      <c r="R11" s="10">
        <v>93</v>
      </c>
      <c r="S11" s="10">
        <v>7</v>
      </c>
      <c r="T11" s="10">
        <v>0</v>
      </c>
      <c r="U11" s="10">
        <v>0</v>
      </c>
      <c r="V11" s="10">
        <v>71</v>
      </c>
      <c r="W11" s="10">
        <v>0</v>
      </c>
      <c r="X11" s="10">
        <v>0</v>
      </c>
      <c r="Y11" s="10">
        <v>0</v>
      </c>
    </row>
    <row r="12" spans="1:25" ht="12">
      <c r="A12" s="51" t="s">
        <v>436</v>
      </c>
      <c r="B12" s="31" t="s">
        <v>203</v>
      </c>
      <c r="C12" s="52" t="s">
        <v>449</v>
      </c>
      <c r="D12" s="9">
        <v>7</v>
      </c>
      <c r="E12" s="9">
        <v>26</v>
      </c>
      <c r="F12" s="10">
        <v>0</v>
      </c>
      <c r="G12" s="10">
        <v>0</v>
      </c>
      <c r="H12" s="10">
        <v>0</v>
      </c>
      <c r="I12" s="10">
        <v>0</v>
      </c>
      <c r="J12" s="10">
        <v>0</v>
      </c>
      <c r="K12" s="10">
        <v>0</v>
      </c>
      <c r="L12" s="10">
        <v>0</v>
      </c>
      <c r="M12" s="10">
        <v>0</v>
      </c>
      <c r="N12" s="10">
        <v>0</v>
      </c>
      <c r="O12" s="10">
        <v>1758</v>
      </c>
      <c r="P12" s="10">
        <v>5221</v>
      </c>
      <c r="Q12" s="10">
        <v>1939</v>
      </c>
      <c r="R12" s="10">
        <v>362</v>
      </c>
      <c r="S12" s="10">
        <v>1870</v>
      </c>
      <c r="T12" s="10">
        <v>1050</v>
      </c>
      <c r="U12" s="10">
        <v>0</v>
      </c>
      <c r="V12" s="10">
        <v>541</v>
      </c>
      <c r="W12" s="10">
        <v>99</v>
      </c>
      <c r="X12" s="10">
        <v>0</v>
      </c>
      <c r="Y12" s="10">
        <v>8</v>
      </c>
    </row>
    <row r="13" spans="1:25" ht="12">
      <c r="A13" s="51" t="s">
        <v>436</v>
      </c>
      <c r="B13" s="31" t="s">
        <v>203</v>
      </c>
      <c r="C13" s="53" t="s">
        <v>450</v>
      </c>
      <c r="D13" s="9">
        <v>7</v>
      </c>
      <c r="E13" s="9">
        <v>27</v>
      </c>
      <c r="F13" s="10">
        <v>0</v>
      </c>
      <c r="G13" s="10">
        <v>0</v>
      </c>
      <c r="H13" s="10">
        <v>0</v>
      </c>
      <c r="I13" s="10">
        <v>0</v>
      </c>
      <c r="J13" s="10">
        <v>0</v>
      </c>
      <c r="K13" s="10">
        <v>0</v>
      </c>
      <c r="L13" s="10">
        <v>0</v>
      </c>
      <c r="M13" s="10">
        <v>0</v>
      </c>
      <c r="N13" s="10">
        <v>0</v>
      </c>
      <c r="O13" s="10">
        <v>0</v>
      </c>
      <c r="P13" s="10">
        <v>320</v>
      </c>
      <c r="Q13" s="10">
        <v>104</v>
      </c>
      <c r="R13" s="10">
        <v>7</v>
      </c>
      <c r="S13" s="10">
        <v>4</v>
      </c>
      <c r="T13" s="10">
        <v>190</v>
      </c>
      <c r="U13" s="10">
        <v>15</v>
      </c>
      <c r="V13" s="10">
        <v>64</v>
      </c>
      <c r="W13" s="10">
        <v>5</v>
      </c>
      <c r="X13" s="10">
        <v>0</v>
      </c>
      <c r="Y13" s="10">
        <v>0</v>
      </c>
    </row>
    <row r="14" spans="1:25" ht="12">
      <c r="A14" s="54" t="s">
        <v>436</v>
      </c>
      <c r="B14" s="31" t="s">
        <v>203</v>
      </c>
      <c r="C14" s="53" t="s">
        <v>451</v>
      </c>
      <c r="D14" s="55">
        <v>7</v>
      </c>
      <c r="E14" s="55">
        <v>30</v>
      </c>
      <c r="F14" s="10">
        <v>0</v>
      </c>
      <c r="G14" s="10">
        <v>0</v>
      </c>
      <c r="H14" s="10">
        <v>0</v>
      </c>
      <c r="I14" s="10">
        <v>0</v>
      </c>
      <c r="J14" s="10">
        <v>0</v>
      </c>
      <c r="K14" s="10">
        <v>0</v>
      </c>
      <c r="L14" s="10">
        <v>0</v>
      </c>
      <c r="M14" s="10">
        <v>0</v>
      </c>
      <c r="N14" s="10">
        <v>0</v>
      </c>
      <c r="O14" s="10">
        <v>0</v>
      </c>
      <c r="P14" s="10">
        <v>26</v>
      </c>
      <c r="Q14" s="10">
        <v>13</v>
      </c>
      <c r="R14" s="10">
        <v>12</v>
      </c>
      <c r="S14" s="10">
        <v>1</v>
      </c>
      <c r="T14" s="10">
        <v>0</v>
      </c>
      <c r="U14" s="10">
        <v>0</v>
      </c>
      <c r="V14" s="10">
        <v>4</v>
      </c>
      <c r="W14" s="10">
        <v>0</v>
      </c>
      <c r="X14" s="10">
        <v>0</v>
      </c>
      <c r="Y14" s="10">
        <v>0</v>
      </c>
    </row>
    <row r="15" spans="1:25" ht="12">
      <c r="A15" s="54" t="s">
        <v>436</v>
      </c>
      <c r="B15" s="31" t="s">
        <v>203</v>
      </c>
      <c r="C15" s="53" t="s">
        <v>452</v>
      </c>
      <c r="D15" s="55">
        <v>8</v>
      </c>
      <c r="E15" s="55">
        <v>16</v>
      </c>
      <c r="F15" s="10">
        <v>0</v>
      </c>
      <c r="G15" s="10">
        <v>0</v>
      </c>
      <c r="H15" s="10">
        <v>0</v>
      </c>
      <c r="I15" s="10">
        <v>0</v>
      </c>
      <c r="J15" s="10">
        <v>0</v>
      </c>
      <c r="K15" s="10">
        <v>0</v>
      </c>
      <c r="L15" s="10">
        <v>0</v>
      </c>
      <c r="M15" s="10">
        <v>0</v>
      </c>
      <c r="N15" s="10">
        <v>0</v>
      </c>
      <c r="O15" s="10">
        <v>0</v>
      </c>
      <c r="P15" s="10">
        <v>106</v>
      </c>
      <c r="Q15" s="10">
        <v>53</v>
      </c>
      <c r="R15" s="10">
        <v>48</v>
      </c>
      <c r="S15" s="10">
        <v>5</v>
      </c>
      <c r="T15" s="10">
        <v>0</v>
      </c>
      <c r="U15" s="10">
        <v>0</v>
      </c>
      <c r="V15" s="10">
        <v>27</v>
      </c>
      <c r="W15" s="10">
        <v>0</v>
      </c>
      <c r="X15" s="10">
        <v>0</v>
      </c>
      <c r="Y15" s="10">
        <v>0</v>
      </c>
    </row>
    <row r="16" spans="1:25" ht="12">
      <c r="A16" s="51" t="s">
        <v>419</v>
      </c>
      <c r="B16" s="31" t="s">
        <v>173</v>
      </c>
      <c r="C16" s="52" t="s">
        <v>453</v>
      </c>
      <c r="D16" s="55">
        <v>8</v>
      </c>
      <c r="E16" s="55">
        <v>30</v>
      </c>
      <c r="F16" s="10">
        <v>0</v>
      </c>
      <c r="G16" s="10">
        <v>0</v>
      </c>
      <c r="H16" s="10">
        <v>0</v>
      </c>
      <c r="I16" s="10">
        <v>0</v>
      </c>
      <c r="J16" s="10">
        <v>0</v>
      </c>
      <c r="K16" s="10">
        <v>0</v>
      </c>
      <c r="L16" s="10">
        <v>0</v>
      </c>
      <c r="M16" s="10">
        <v>0</v>
      </c>
      <c r="N16" s="10">
        <v>0</v>
      </c>
      <c r="O16" s="10">
        <v>1</v>
      </c>
      <c r="P16" s="10">
        <v>994</v>
      </c>
      <c r="Q16" s="10">
        <v>305</v>
      </c>
      <c r="R16" s="10">
        <v>20</v>
      </c>
      <c r="S16" s="10">
        <v>166</v>
      </c>
      <c r="T16" s="10">
        <v>148</v>
      </c>
      <c r="U16" s="10">
        <v>355</v>
      </c>
      <c r="V16" s="10">
        <v>193</v>
      </c>
      <c r="W16" s="10">
        <v>0</v>
      </c>
      <c r="X16" s="10">
        <v>0</v>
      </c>
      <c r="Y16" s="10">
        <v>11</v>
      </c>
    </row>
    <row r="17" spans="1:25" ht="12">
      <c r="A17" s="54" t="s">
        <v>419</v>
      </c>
      <c r="B17" s="31" t="s">
        <v>173</v>
      </c>
      <c r="C17" s="56" t="s">
        <v>454</v>
      </c>
      <c r="D17" s="55">
        <v>8</v>
      </c>
      <c r="E17" s="55">
        <v>31</v>
      </c>
      <c r="F17" s="10">
        <v>0</v>
      </c>
      <c r="G17" s="10">
        <v>0</v>
      </c>
      <c r="H17" s="10">
        <v>0</v>
      </c>
      <c r="I17" s="10">
        <v>0</v>
      </c>
      <c r="J17" s="10">
        <v>0</v>
      </c>
      <c r="K17" s="10">
        <v>0</v>
      </c>
      <c r="L17" s="10">
        <v>0</v>
      </c>
      <c r="M17" s="10">
        <v>0</v>
      </c>
      <c r="N17" s="10">
        <v>0</v>
      </c>
      <c r="O17" s="10">
        <v>193</v>
      </c>
      <c r="P17" s="10">
        <v>6661</v>
      </c>
      <c r="Q17" s="10">
        <v>268</v>
      </c>
      <c r="R17" s="10">
        <v>43</v>
      </c>
      <c r="S17" s="10">
        <v>2477</v>
      </c>
      <c r="T17" s="10">
        <v>3745</v>
      </c>
      <c r="U17" s="10">
        <v>128</v>
      </c>
      <c r="V17" s="10">
        <v>727</v>
      </c>
      <c r="W17" s="10">
        <v>20</v>
      </c>
      <c r="X17" s="10">
        <v>0</v>
      </c>
      <c r="Y17" s="10">
        <v>92</v>
      </c>
    </row>
    <row r="18" spans="1:25" ht="12">
      <c r="A18" s="57" t="s">
        <v>419</v>
      </c>
      <c r="B18" s="31" t="s">
        <v>173</v>
      </c>
      <c r="C18" s="56" t="s">
        <v>455</v>
      </c>
      <c r="D18" s="55">
        <v>9</v>
      </c>
      <c r="E18" s="55">
        <v>9</v>
      </c>
      <c r="F18" s="10">
        <v>1</v>
      </c>
      <c r="G18" s="10">
        <v>0</v>
      </c>
      <c r="H18" s="10">
        <v>0</v>
      </c>
      <c r="I18" s="10">
        <v>0</v>
      </c>
      <c r="J18" s="10">
        <v>1</v>
      </c>
      <c r="K18" s="10">
        <v>0</v>
      </c>
      <c r="L18" s="10">
        <v>0</v>
      </c>
      <c r="M18" s="10">
        <v>0</v>
      </c>
      <c r="N18" s="10">
        <v>0</v>
      </c>
      <c r="O18" s="10">
        <v>6</v>
      </c>
      <c r="P18" s="10">
        <v>3747</v>
      </c>
      <c r="Q18" s="10">
        <v>341</v>
      </c>
      <c r="R18" s="10">
        <v>54</v>
      </c>
      <c r="S18" s="10">
        <v>1728</v>
      </c>
      <c r="T18" s="10">
        <v>1605</v>
      </c>
      <c r="U18" s="10">
        <v>19</v>
      </c>
      <c r="V18" s="10">
        <v>245</v>
      </c>
      <c r="W18" s="10">
        <v>15</v>
      </c>
      <c r="X18" s="10">
        <v>0</v>
      </c>
      <c r="Y18" s="10">
        <v>19</v>
      </c>
    </row>
    <row r="19" spans="1:25" ht="12">
      <c r="A19" s="57" t="s">
        <v>419</v>
      </c>
      <c r="B19" s="31" t="s">
        <v>173</v>
      </c>
      <c r="C19" s="56" t="s">
        <v>456</v>
      </c>
      <c r="D19" s="55">
        <v>9</v>
      </c>
      <c r="E19" s="55">
        <v>17</v>
      </c>
      <c r="F19" s="10">
        <v>63</v>
      </c>
      <c r="G19" s="10">
        <v>2</v>
      </c>
      <c r="H19" s="10">
        <v>0</v>
      </c>
      <c r="I19" s="10">
        <v>1</v>
      </c>
      <c r="J19" s="10">
        <v>60</v>
      </c>
      <c r="K19" s="10">
        <v>0</v>
      </c>
      <c r="L19" s="10">
        <v>0</v>
      </c>
      <c r="M19" s="10">
        <v>4</v>
      </c>
      <c r="N19" s="10">
        <v>79</v>
      </c>
      <c r="O19" s="10">
        <v>5494</v>
      </c>
      <c r="P19" s="10">
        <v>93841</v>
      </c>
      <c r="Q19" s="10">
        <v>15161</v>
      </c>
      <c r="R19" s="10">
        <v>5081</v>
      </c>
      <c r="S19" s="10">
        <v>28994</v>
      </c>
      <c r="T19" s="10">
        <v>40156</v>
      </c>
      <c r="U19" s="10">
        <v>4449</v>
      </c>
      <c r="V19" s="10">
        <v>10957</v>
      </c>
      <c r="W19" s="10">
        <v>850</v>
      </c>
      <c r="X19" s="10">
        <v>2</v>
      </c>
      <c r="Y19" s="10">
        <v>673</v>
      </c>
    </row>
    <row r="20" spans="1:25" ht="12">
      <c r="A20" s="57" t="s">
        <v>436</v>
      </c>
      <c r="B20" s="31" t="s">
        <v>203</v>
      </c>
      <c r="C20" s="56" t="s">
        <v>457</v>
      </c>
      <c r="D20" s="55">
        <v>9</v>
      </c>
      <c r="E20" s="55">
        <v>24</v>
      </c>
      <c r="F20" s="10">
        <v>0</v>
      </c>
      <c r="G20" s="10">
        <v>0</v>
      </c>
      <c r="H20" s="10">
        <v>0</v>
      </c>
      <c r="I20" s="10">
        <v>0</v>
      </c>
      <c r="J20" s="10">
        <v>0</v>
      </c>
      <c r="K20" s="10">
        <v>0</v>
      </c>
      <c r="L20" s="10">
        <v>0</v>
      </c>
      <c r="M20" s="10">
        <v>0</v>
      </c>
      <c r="N20" s="10">
        <v>0</v>
      </c>
      <c r="O20" s="10">
        <v>0</v>
      </c>
      <c r="P20" s="10">
        <v>76</v>
      </c>
      <c r="Q20" s="10">
        <v>38</v>
      </c>
      <c r="R20" s="10">
        <v>36</v>
      </c>
      <c r="S20" s="10">
        <v>2</v>
      </c>
      <c r="T20" s="10">
        <v>0</v>
      </c>
      <c r="U20" s="10">
        <v>0</v>
      </c>
      <c r="V20" s="10">
        <v>24</v>
      </c>
      <c r="W20" s="10">
        <v>0</v>
      </c>
      <c r="X20" s="10">
        <v>0</v>
      </c>
      <c r="Y20" s="10">
        <v>0</v>
      </c>
    </row>
    <row r="21" spans="1:25" ht="12">
      <c r="A21" s="57" t="s">
        <v>436</v>
      </c>
      <c r="B21" s="31" t="s">
        <v>203</v>
      </c>
      <c r="C21" s="56" t="s">
        <v>458</v>
      </c>
      <c r="D21" s="55">
        <v>10</v>
      </c>
      <c r="E21" s="55">
        <v>21</v>
      </c>
      <c r="F21" s="10">
        <v>134</v>
      </c>
      <c r="G21" s="10">
        <v>38</v>
      </c>
      <c r="H21" s="10">
        <v>0</v>
      </c>
      <c r="I21" s="10">
        <v>0</v>
      </c>
      <c r="J21" s="10">
        <v>96</v>
      </c>
      <c r="K21" s="10">
        <v>0</v>
      </c>
      <c r="L21" s="10">
        <v>26</v>
      </c>
      <c r="M21" s="10">
        <v>0</v>
      </c>
      <c r="N21" s="10">
        <v>79</v>
      </c>
      <c r="O21" s="10">
        <v>5942</v>
      </c>
      <c r="P21" s="10">
        <v>75297</v>
      </c>
      <c r="Q21" s="10">
        <v>4018</v>
      </c>
      <c r="R21" s="10">
        <v>781</v>
      </c>
      <c r="S21" s="10">
        <v>21092</v>
      </c>
      <c r="T21" s="10">
        <v>44702</v>
      </c>
      <c r="U21" s="10">
        <v>4704</v>
      </c>
      <c r="V21" s="10">
        <v>2185</v>
      </c>
      <c r="W21" s="10">
        <v>1202</v>
      </c>
      <c r="X21" s="10">
        <v>166</v>
      </c>
      <c r="Y21" s="10">
        <v>483</v>
      </c>
    </row>
    <row r="22" spans="1:25" ht="12">
      <c r="A22" s="57" t="s">
        <v>419</v>
      </c>
      <c r="B22" s="31" t="s">
        <v>173</v>
      </c>
      <c r="C22" s="56" t="s">
        <v>459</v>
      </c>
      <c r="D22" s="55">
        <v>10</v>
      </c>
      <c r="E22" s="55">
        <v>21</v>
      </c>
      <c r="F22" s="10">
        <v>1</v>
      </c>
      <c r="G22" s="10">
        <v>0</v>
      </c>
      <c r="H22" s="10">
        <v>0</v>
      </c>
      <c r="I22" s="10">
        <v>0</v>
      </c>
      <c r="J22" s="10">
        <v>1</v>
      </c>
      <c r="K22" s="10">
        <v>0</v>
      </c>
      <c r="L22" s="10">
        <v>0</v>
      </c>
      <c r="M22" s="10">
        <v>0</v>
      </c>
      <c r="N22" s="10">
        <v>0</v>
      </c>
      <c r="O22" s="10">
        <v>106</v>
      </c>
      <c r="P22" s="10">
        <v>16360</v>
      </c>
      <c r="Q22" s="10">
        <v>1709</v>
      </c>
      <c r="R22" s="10">
        <v>243</v>
      </c>
      <c r="S22" s="10">
        <v>8005</v>
      </c>
      <c r="T22" s="10">
        <v>5135</v>
      </c>
      <c r="U22" s="10">
        <v>1268</v>
      </c>
      <c r="V22" s="10">
        <v>2546</v>
      </c>
      <c r="W22" s="10">
        <v>68</v>
      </c>
      <c r="X22" s="10">
        <v>0</v>
      </c>
      <c r="Y22" s="10">
        <v>287</v>
      </c>
    </row>
    <row r="23" ht="12"/>
    <row r="24" ht="12"/>
    <row r="25" spans="7:16" ht="12">
      <c r="G25" s="45"/>
      <c r="H25" s="45"/>
      <c r="I25" s="45"/>
      <c r="J25" s="45"/>
      <c r="O25" s="45"/>
      <c r="P25" s="45"/>
    </row>
    <row r="26" spans="7:16" ht="12">
      <c r="G26" s="45"/>
      <c r="H26" s="45"/>
      <c r="I26" s="45"/>
      <c r="J26" s="45"/>
      <c r="O26" s="45"/>
      <c r="P26" s="45"/>
    </row>
    <row r="27" spans="7:16" ht="12">
      <c r="G27" s="45"/>
      <c r="H27" s="45"/>
      <c r="I27" s="45"/>
      <c r="J27" s="45"/>
      <c r="O27" s="45"/>
      <c r="P27" s="45"/>
    </row>
    <row r="28" spans="7:16" ht="12">
      <c r="G28" s="45"/>
      <c r="H28" s="45"/>
      <c r="I28" s="45"/>
      <c r="J28" s="45"/>
      <c r="O28" s="45"/>
      <c r="P28" s="45"/>
    </row>
  </sheetData>
  <sheetProtection/>
  <mergeCells count="21">
    <mergeCell ref="K3:N3"/>
    <mergeCell ref="K4:L4"/>
    <mergeCell ref="W4:W5"/>
    <mergeCell ref="Y4:Y5"/>
    <mergeCell ref="P4:P5"/>
    <mergeCell ref="S4:S5"/>
    <mergeCell ref="D3:E4"/>
    <mergeCell ref="P3:U3"/>
    <mergeCell ref="F3:J4"/>
    <mergeCell ref="T4:T5"/>
    <mergeCell ref="O3:O4"/>
    <mergeCell ref="M4:N4"/>
    <mergeCell ref="X4:X5"/>
    <mergeCell ref="R4:R5"/>
    <mergeCell ref="A6:B6"/>
    <mergeCell ref="A3:B5"/>
    <mergeCell ref="C3:C5"/>
    <mergeCell ref="U4:U5"/>
    <mergeCell ref="V4:V5"/>
    <mergeCell ref="Q4:Q5"/>
    <mergeCell ref="V3:Y3"/>
  </mergeCells>
  <printOptions/>
  <pageMargins left="0.75" right="0.75" top="1" bottom="1" header="0.5" footer="0.5"/>
  <pageSetup horizontalDpi="600" verticalDpi="600" orientation="portrait" paperSize="9" r:id="rId3"/>
  <ignoredErrors>
    <ignoredError sqref="C8:C22" numberStoredAsText="1"/>
  </ignoredErrors>
  <legacyDrawing r:id="rId2"/>
</worksheet>
</file>

<file path=xl/worksheets/sheet15.xml><?xml version="1.0" encoding="utf-8"?>
<worksheet xmlns="http://schemas.openxmlformats.org/spreadsheetml/2006/main" xmlns:r="http://schemas.openxmlformats.org/officeDocument/2006/relationships">
  <dimension ref="A1:Y13"/>
  <sheetViews>
    <sheetView zoomScalePageLayoutView="0" workbookViewId="0" topLeftCell="A1">
      <pane xSplit="2" ySplit="6" topLeftCell="C7" activePane="bottomRight" state="frozen"/>
      <selection pane="topLeft" activeCell="A45" sqref="A45"/>
      <selection pane="topRight" activeCell="A45" sqref="A45"/>
      <selection pane="bottomLeft" activeCell="A45" sqref="A45"/>
      <selection pane="bottomRight" activeCell="A45" sqref="A45"/>
    </sheetView>
  </sheetViews>
  <sheetFormatPr defaultColWidth="9.33203125" defaultRowHeight="12"/>
  <cols>
    <col min="2" max="2" width="14.66015625" style="29" customWidth="1"/>
    <col min="3" max="3" width="9.33203125" style="46" customWidth="1"/>
    <col min="4" max="4" width="6.66015625" style="0" customWidth="1"/>
    <col min="5" max="5" width="6.16015625" style="0" customWidth="1"/>
    <col min="6" max="7" width="9" style="0" customWidth="1"/>
    <col min="8" max="8" width="8.83203125" style="0" customWidth="1"/>
    <col min="9" max="10" width="10" style="0" customWidth="1"/>
    <col min="11" max="14" width="7.83203125" style="0" customWidth="1"/>
    <col min="16" max="16" width="9.83203125" style="0" bestFit="1" customWidth="1"/>
    <col min="18" max="18" width="9.83203125" style="0" customWidth="1"/>
    <col min="19" max="19" width="10.16015625" style="0" customWidth="1"/>
    <col min="20" max="20" width="10.83203125" style="0" bestFit="1" customWidth="1"/>
    <col min="24" max="24" width="10.83203125" style="0" customWidth="1"/>
  </cols>
  <sheetData>
    <row r="1" spans="1:6" ht="16.5">
      <c r="A1" s="32" t="s">
        <v>659</v>
      </c>
      <c r="B1" s="28"/>
      <c r="F1" s="7"/>
    </row>
    <row r="2" spans="1:6" ht="12">
      <c r="A2" t="s">
        <v>433</v>
      </c>
      <c r="F2" s="7"/>
    </row>
    <row r="3" spans="1:25" s="40" customFormat="1" ht="46.5" customHeight="1">
      <c r="A3" s="125" t="s">
        <v>55</v>
      </c>
      <c r="B3" s="131"/>
      <c r="C3" s="115" t="s">
        <v>56</v>
      </c>
      <c r="D3" s="118" t="s">
        <v>272</v>
      </c>
      <c r="E3" s="145"/>
      <c r="F3" s="118" t="s">
        <v>273</v>
      </c>
      <c r="G3" s="145"/>
      <c r="H3" s="145"/>
      <c r="I3" s="145"/>
      <c r="J3" s="145"/>
      <c r="K3" s="120" t="s">
        <v>155</v>
      </c>
      <c r="L3" s="150"/>
      <c r="M3" s="150"/>
      <c r="N3" s="151"/>
      <c r="O3" s="123" t="s">
        <v>274</v>
      </c>
      <c r="P3" s="118" t="s">
        <v>275</v>
      </c>
      <c r="Q3" s="145"/>
      <c r="R3" s="145"/>
      <c r="S3" s="145"/>
      <c r="T3" s="145"/>
      <c r="U3" s="145"/>
      <c r="V3" s="118" t="s">
        <v>171</v>
      </c>
      <c r="W3" s="145"/>
      <c r="X3" s="145"/>
      <c r="Y3" s="145"/>
    </row>
    <row r="4" spans="1:25" s="40" customFormat="1" ht="22.5" customHeight="1">
      <c r="A4" s="132"/>
      <c r="B4" s="133"/>
      <c r="C4" s="148"/>
      <c r="D4" s="145"/>
      <c r="E4" s="145"/>
      <c r="F4" s="145"/>
      <c r="G4" s="145"/>
      <c r="H4" s="145"/>
      <c r="I4" s="145"/>
      <c r="J4" s="145"/>
      <c r="K4" s="118" t="s">
        <v>214</v>
      </c>
      <c r="L4" s="145"/>
      <c r="M4" s="125" t="s">
        <v>215</v>
      </c>
      <c r="N4" s="152"/>
      <c r="O4" s="124"/>
      <c r="P4" s="118" t="s">
        <v>226</v>
      </c>
      <c r="Q4" s="118" t="s">
        <v>254</v>
      </c>
      <c r="R4" s="118" t="s">
        <v>255</v>
      </c>
      <c r="S4" s="118" t="s">
        <v>256</v>
      </c>
      <c r="T4" s="118" t="s">
        <v>257</v>
      </c>
      <c r="U4" s="118" t="s">
        <v>258</v>
      </c>
      <c r="V4" s="123" t="s">
        <v>276</v>
      </c>
      <c r="W4" s="123" t="s">
        <v>277</v>
      </c>
      <c r="X4" s="123" t="s">
        <v>278</v>
      </c>
      <c r="Y4" s="123" t="s">
        <v>258</v>
      </c>
    </row>
    <row r="5" spans="1:25" s="40" customFormat="1" ht="26.25" customHeight="1">
      <c r="A5" s="132"/>
      <c r="B5" s="133"/>
      <c r="C5" s="149"/>
      <c r="D5" s="19" t="s">
        <v>227</v>
      </c>
      <c r="E5" s="14" t="s">
        <v>228</v>
      </c>
      <c r="F5" s="14" t="s">
        <v>226</v>
      </c>
      <c r="G5" s="14" t="s">
        <v>229</v>
      </c>
      <c r="H5" s="14" t="s">
        <v>230</v>
      </c>
      <c r="I5" s="14" t="s">
        <v>262</v>
      </c>
      <c r="J5" s="14" t="s">
        <v>263</v>
      </c>
      <c r="K5" s="14" t="s">
        <v>264</v>
      </c>
      <c r="L5" s="14" t="s">
        <v>265</v>
      </c>
      <c r="M5" s="14" t="s">
        <v>264</v>
      </c>
      <c r="N5" s="14" t="s">
        <v>265</v>
      </c>
      <c r="O5" s="39" t="s">
        <v>216</v>
      </c>
      <c r="P5" s="144"/>
      <c r="Q5" s="144"/>
      <c r="R5" s="144"/>
      <c r="S5" s="144"/>
      <c r="T5" s="144"/>
      <c r="U5" s="144"/>
      <c r="V5" s="153"/>
      <c r="W5" s="153"/>
      <c r="X5" s="153"/>
      <c r="Y5" s="153"/>
    </row>
    <row r="6" spans="1:25" s="43" customFormat="1" ht="34.5" customHeight="1">
      <c r="A6" s="146" t="s">
        <v>231</v>
      </c>
      <c r="B6" s="147"/>
      <c r="C6" s="47" t="s">
        <v>232</v>
      </c>
      <c r="D6" s="42" t="s">
        <v>233</v>
      </c>
      <c r="E6" s="41" t="s">
        <v>149</v>
      </c>
      <c r="F6" s="41" t="s">
        <v>234</v>
      </c>
      <c r="G6" s="41" t="s">
        <v>235</v>
      </c>
      <c r="H6" s="41" t="s">
        <v>152</v>
      </c>
      <c r="I6" s="41" t="s">
        <v>266</v>
      </c>
      <c r="J6" s="41" t="s">
        <v>154</v>
      </c>
      <c r="K6" s="41" t="s">
        <v>156</v>
      </c>
      <c r="L6" s="41" t="s">
        <v>157</v>
      </c>
      <c r="M6" s="41" t="s">
        <v>156</v>
      </c>
      <c r="N6" s="41" t="s">
        <v>157</v>
      </c>
      <c r="O6" s="41" t="s">
        <v>159</v>
      </c>
      <c r="P6" s="41" t="s">
        <v>234</v>
      </c>
      <c r="Q6" s="41" t="s">
        <v>267</v>
      </c>
      <c r="R6" s="25" t="s">
        <v>279</v>
      </c>
      <c r="S6" s="25" t="s">
        <v>164</v>
      </c>
      <c r="T6" s="41" t="s">
        <v>165</v>
      </c>
      <c r="U6" s="41" t="s">
        <v>166</v>
      </c>
      <c r="V6" s="41" t="s">
        <v>167</v>
      </c>
      <c r="W6" s="41" t="s">
        <v>168</v>
      </c>
      <c r="X6" s="41" t="s">
        <v>169</v>
      </c>
      <c r="Y6" s="41" t="s">
        <v>166</v>
      </c>
    </row>
    <row r="7" spans="1:25" s="11" customFormat="1" ht="12">
      <c r="A7" s="26" t="s">
        <v>66</v>
      </c>
      <c r="B7" s="30" t="s">
        <v>236</v>
      </c>
      <c r="C7" s="48"/>
      <c r="D7" s="13"/>
      <c r="E7" s="13"/>
      <c r="F7" s="18">
        <f aca="true" t="shared" si="0" ref="F7:Y7">SUM(F8:F13)</f>
        <v>2264</v>
      </c>
      <c r="G7" s="18">
        <f t="shared" si="0"/>
        <v>644</v>
      </c>
      <c r="H7" s="18">
        <f t="shared" si="0"/>
        <v>60</v>
      </c>
      <c r="I7" s="18">
        <f t="shared" si="0"/>
        <v>400</v>
      </c>
      <c r="J7" s="18">
        <f t="shared" si="0"/>
        <v>1160</v>
      </c>
      <c r="K7" s="18">
        <f t="shared" si="0"/>
        <v>640</v>
      </c>
      <c r="L7" s="18">
        <f t="shared" si="0"/>
        <v>99</v>
      </c>
      <c r="M7" s="18">
        <f t="shared" si="0"/>
        <v>198</v>
      </c>
      <c r="N7" s="18">
        <f t="shared" si="0"/>
        <v>250</v>
      </c>
      <c r="O7" s="18">
        <f t="shared" si="0"/>
        <v>63814</v>
      </c>
      <c r="P7" s="18">
        <f t="shared" si="0"/>
        <v>581555</v>
      </c>
      <c r="Q7" s="18">
        <f t="shared" si="0"/>
        <v>52844</v>
      </c>
      <c r="R7" s="18">
        <f t="shared" si="0"/>
        <v>27366</v>
      </c>
      <c r="S7" s="18">
        <f t="shared" si="0"/>
        <v>225543</v>
      </c>
      <c r="T7" s="18">
        <f t="shared" si="0"/>
        <v>245344</v>
      </c>
      <c r="U7" s="18">
        <f t="shared" si="0"/>
        <v>30458</v>
      </c>
      <c r="V7" s="18">
        <f t="shared" si="0"/>
        <v>56651</v>
      </c>
      <c r="W7" s="18">
        <f t="shared" si="0"/>
        <v>3703</v>
      </c>
      <c r="X7" s="18">
        <f t="shared" si="0"/>
        <v>3896</v>
      </c>
      <c r="Y7" s="18">
        <f t="shared" si="0"/>
        <v>5188</v>
      </c>
    </row>
    <row r="8" spans="1:25" ht="12">
      <c r="A8" s="27" t="s">
        <v>419</v>
      </c>
      <c r="B8" s="44" t="s">
        <v>238</v>
      </c>
      <c r="C8" s="49" t="s">
        <v>434</v>
      </c>
      <c r="D8" s="9">
        <v>6</v>
      </c>
      <c r="E8" s="9">
        <v>19</v>
      </c>
      <c r="F8" s="10">
        <v>2</v>
      </c>
      <c r="G8" s="10">
        <v>0</v>
      </c>
      <c r="H8" s="10">
        <v>0</v>
      </c>
      <c r="I8" s="10">
        <v>0</v>
      </c>
      <c r="J8" s="10">
        <v>2</v>
      </c>
      <c r="K8" s="10">
        <v>0</v>
      </c>
      <c r="L8" s="10">
        <v>0</v>
      </c>
      <c r="M8" s="10">
        <v>0</v>
      </c>
      <c r="N8" s="10">
        <v>0</v>
      </c>
      <c r="O8" s="10">
        <v>18</v>
      </c>
      <c r="P8" s="10">
        <v>2034</v>
      </c>
      <c r="Q8" s="10">
        <v>373</v>
      </c>
      <c r="R8" s="10">
        <v>154</v>
      </c>
      <c r="S8" s="10">
        <v>1359</v>
      </c>
      <c r="T8" s="10">
        <v>0</v>
      </c>
      <c r="U8" s="10">
        <v>148</v>
      </c>
      <c r="V8" s="10">
        <v>510</v>
      </c>
      <c r="W8" s="10">
        <v>6</v>
      </c>
      <c r="X8" s="10">
        <v>1</v>
      </c>
      <c r="Y8" s="10">
        <v>0</v>
      </c>
    </row>
    <row r="9" spans="1:25" ht="12">
      <c r="A9" s="27" t="s">
        <v>419</v>
      </c>
      <c r="B9" s="44" t="s">
        <v>238</v>
      </c>
      <c r="C9" s="49" t="s">
        <v>435</v>
      </c>
      <c r="D9" s="9">
        <v>8</v>
      </c>
      <c r="E9" s="9">
        <v>5</v>
      </c>
      <c r="F9" s="10">
        <v>2258</v>
      </c>
      <c r="G9" s="10">
        <v>643</v>
      </c>
      <c r="H9" s="10">
        <v>60</v>
      </c>
      <c r="I9" s="10">
        <v>400</v>
      </c>
      <c r="J9" s="10">
        <v>1155</v>
      </c>
      <c r="K9" s="10">
        <v>640</v>
      </c>
      <c r="L9" s="10">
        <v>99</v>
      </c>
      <c r="M9" s="10">
        <v>198</v>
      </c>
      <c r="N9" s="10">
        <v>250</v>
      </c>
      <c r="O9" s="10">
        <v>63625</v>
      </c>
      <c r="P9" s="10">
        <v>565364</v>
      </c>
      <c r="Q9" s="10">
        <v>51660</v>
      </c>
      <c r="R9" s="10">
        <v>26578</v>
      </c>
      <c r="S9" s="10">
        <v>215581</v>
      </c>
      <c r="T9" s="10">
        <v>242175</v>
      </c>
      <c r="U9" s="10">
        <v>29370</v>
      </c>
      <c r="V9" s="10">
        <v>54863</v>
      </c>
      <c r="W9" s="10">
        <v>3469</v>
      </c>
      <c r="X9" s="10">
        <v>3895</v>
      </c>
      <c r="Y9" s="10">
        <v>4406</v>
      </c>
    </row>
    <row r="10" spans="1:25" ht="12">
      <c r="A10" s="27" t="s">
        <v>436</v>
      </c>
      <c r="B10" s="44" t="s">
        <v>203</v>
      </c>
      <c r="C10" s="49" t="s">
        <v>437</v>
      </c>
      <c r="D10" s="9">
        <v>8</v>
      </c>
      <c r="E10" s="9">
        <v>12</v>
      </c>
      <c r="F10" s="10">
        <v>0</v>
      </c>
      <c r="G10" s="10">
        <v>0</v>
      </c>
      <c r="H10" s="10">
        <v>0</v>
      </c>
      <c r="I10" s="10">
        <v>0</v>
      </c>
      <c r="J10" s="10">
        <v>0</v>
      </c>
      <c r="K10" s="10">
        <v>0</v>
      </c>
      <c r="L10" s="10">
        <v>0</v>
      </c>
      <c r="M10" s="10">
        <v>0</v>
      </c>
      <c r="N10" s="10">
        <v>0</v>
      </c>
      <c r="O10" s="10">
        <v>0</v>
      </c>
      <c r="P10" s="10">
        <v>1782</v>
      </c>
      <c r="Q10" s="10">
        <v>179</v>
      </c>
      <c r="R10" s="10">
        <v>179</v>
      </c>
      <c r="S10" s="10">
        <v>707</v>
      </c>
      <c r="T10" s="10">
        <v>0</v>
      </c>
      <c r="U10" s="10">
        <v>717</v>
      </c>
      <c r="V10" s="10">
        <v>179</v>
      </c>
      <c r="W10" s="10">
        <v>0</v>
      </c>
      <c r="X10" s="10">
        <v>0</v>
      </c>
      <c r="Y10" s="10">
        <v>715</v>
      </c>
    </row>
    <row r="11" spans="1:25" ht="12">
      <c r="A11" s="27" t="s">
        <v>419</v>
      </c>
      <c r="B11" s="44" t="s">
        <v>238</v>
      </c>
      <c r="C11" s="49" t="s">
        <v>438</v>
      </c>
      <c r="D11" s="9">
        <v>10</v>
      </c>
      <c r="E11" s="9">
        <v>3</v>
      </c>
      <c r="F11" s="10">
        <v>1</v>
      </c>
      <c r="G11" s="10">
        <v>1</v>
      </c>
      <c r="H11" s="10">
        <v>0</v>
      </c>
      <c r="I11" s="10">
        <v>0</v>
      </c>
      <c r="J11" s="10">
        <v>0</v>
      </c>
      <c r="K11" s="10">
        <v>0</v>
      </c>
      <c r="L11" s="10">
        <v>0</v>
      </c>
      <c r="M11" s="10">
        <v>0</v>
      </c>
      <c r="N11" s="10">
        <v>0</v>
      </c>
      <c r="O11" s="10">
        <v>171</v>
      </c>
      <c r="P11" s="10">
        <v>12369</v>
      </c>
      <c r="Q11" s="10">
        <v>626</v>
      </c>
      <c r="R11" s="10">
        <v>455</v>
      </c>
      <c r="S11" s="10">
        <v>7896</v>
      </c>
      <c r="T11" s="10">
        <v>3169</v>
      </c>
      <c r="U11" s="10">
        <v>223</v>
      </c>
      <c r="V11" s="10">
        <v>1096</v>
      </c>
      <c r="W11" s="10">
        <v>228</v>
      </c>
      <c r="X11" s="10">
        <v>0</v>
      </c>
      <c r="Y11" s="10">
        <v>67</v>
      </c>
    </row>
    <row r="12" spans="1:25" ht="12">
      <c r="A12" s="27" t="s">
        <v>439</v>
      </c>
      <c r="B12" s="44" t="s">
        <v>344</v>
      </c>
      <c r="C12" s="49" t="s">
        <v>440</v>
      </c>
      <c r="D12" s="9">
        <v>11</v>
      </c>
      <c r="E12" s="9">
        <v>5</v>
      </c>
      <c r="F12" s="10">
        <v>2</v>
      </c>
      <c r="G12" s="10">
        <v>0</v>
      </c>
      <c r="H12" s="10">
        <v>0</v>
      </c>
      <c r="I12" s="10">
        <v>0</v>
      </c>
      <c r="J12" s="10">
        <v>2</v>
      </c>
      <c r="K12" s="10">
        <v>0</v>
      </c>
      <c r="L12" s="10">
        <v>0</v>
      </c>
      <c r="M12" s="10">
        <v>0</v>
      </c>
      <c r="N12" s="10">
        <v>0</v>
      </c>
      <c r="O12" s="10">
        <v>0</v>
      </c>
      <c r="P12" s="10">
        <v>4</v>
      </c>
      <c r="Q12" s="10">
        <v>4</v>
      </c>
      <c r="R12" s="10">
        <v>0</v>
      </c>
      <c r="S12" s="10">
        <v>0</v>
      </c>
      <c r="T12" s="10">
        <v>0</v>
      </c>
      <c r="U12" s="10">
        <v>0</v>
      </c>
      <c r="V12" s="10">
        <v>2</v>
      </c>
      <c r="W12" s="10">
        <v>0</v>
      </c>
      <c r="X12" s="10">
        <v>0</v>
      </c>
      <c r="Y12" s="10">
        <v>0</v>
      </c>
    </row>
    <row r="13" spans="1:25" ht="12">
      <c r="A13" s="27" t="s">
        <v>439</v>
      </c>
      <c r="B13" s="44" t="s">
        <v>344</v>
      </c>
      <c r="C13" s="49" t="s">
        <v>441</v>
      </c>
      <c r="D13" s="9">
        <v>12</v>
      </c>
      <c r="E13" s="9">
        <v>19</v>
      </c>
      <c r="F13" s="10">
        <v>1</v>
      </c>
      <c r="G13" s="10">
        <v>0</v>
      </c>
      <c r="H13" s="10">
        <v>0</v>
      </c>
      <c r="I13" s="10">
        <v>0</v>
      </c>
      <c r="J13" s="10">
        <v>1</v>
      </c>
      <c r="K13" s="10">
        <v>0</v>
      </c>
      <c r="L13" s="10">
        <v>0</v>
      </c>
      <c r="M13" s="10">
        <v>0</v>
      </c>
      <c r="N13" s="10">
        <v>0</v>
      </c>
      <c r="O13" s="10">
        <v>0</v>
      </c>
      <c r="P13" s="10">
        <v>2</v>
      </c>
      <c r="Q13" s="10">
        <v>2</v>
      </c>
      <c r="R13" s="10">
        <v>0</v>
      </c>
      <c r="S13" s="10">
        <v>0</v>
      </c>
      <c r="T13" s="10">
        <v>0</v>
      </c>
      <c r="U13" s="10">
        <v>0</v>
      </c>
      <c r="V13" s="10">
        <v>1</v>
      </c>
      <c r="W13" s="10">
        <v>0</v>
      </c>
      <c r="X13" s="10">
        <v>0</v>
      </c>
      <c r="Y13" s="10">
        <v>0</v>
      </c>
    </row>
  </sheetData>
  <sheetProtection/>
  <mergeCells count="21">
    <mergeCell ref="Q4:Q5"/>
    <mergeCell ref="P3:U3"/>
    <mergeCell ref="K3:N3"/>
    <mergeCell ref="M4:N4"/>
    <mergeCell ref="D3:E4"/>
    <mergeCell ref="O3:O4"/>
    <mergeCell ref="V4:V5"/>
    <mergeCell ref="V3:Y3"/>
    <mergeCell ref="X4:X5"/>
    <mergeCell ref="Y4:Y5"/>
    <mergeCell ref="W4:W5"/>
    <mergeCell ref="P4:P5"/>
    <mergeCell ref="S4:S5"/>
    <mergeCell ref="K4:L4"/>
    <mergeCell ref="A6:B6"/>
    <mergeCell ref="T4:T5"/>
    <mergeCell ref="U4:U5"/>
    <mergeCell ref="A3:B5"/>
    <mergeCell ref="C3:C5"/>
    <mergeCell ref="F3:J4"/>
    <mergeCell ref="R4:R5"/>
  </mergeCells>
  <printOptions/>
  <pageMargins left="0.15748031496062992" right="0.15748031496062992" top="0.984251968503937" bottom="0.984251968503937" header="0.5118110236220472" footer="0.5118110236220472"/>
  <pageSetup horizontalDpi="600" verticalDpi="600" orientation="landscape" paperSize="9" scale="75" r:id="rId1"/>
  <ignoredErrors>
    <ignoredError sqref="C10:C13" numberStoredAsText="1"/>
  </ignoredErrors>
</worksheet>
</file>

<file path=xl/worksheets/sheet16.xml><?xml version="1.0" encoding="utf-8"?>
<worksheet xmlns="http://schemas.openxmlformats.org/spreadsheetml/2006/main" xmlns:r="http://schemas.openxmlformats.org/officeDocument/2006/relationships">
  <dimension ref="A1:Y19"/>
  <sheetViews>
    <sheetView zoomScalePageLayoutView="0" workbookViewId="0" topLeftCell="A1">
      <pane xSplit="2" ySplit="6" topLeftCell="C7" activePane="bottomRight" state="frozen"/>
      <selection pane="topLeft" activeCell="A45" sqref="A45"/>
      <selection pane="topRight" activeCell="A45" sqref="A45"/>
      <selection pane="bottomLeft" activeCell="A45" sqref="A45"/>
      <selection pane="bottomRight" activeCell="A12" sqref="A12:IV12"/>
    </sheetView>
  </sheetViews>
  <sheetFormatPr defaultColWidth="9.33203125" defaultRowHeight="12"/>
  <cols>
    <col min="2" max="2" width="14.66015625" style="29" customWidth="1"/>
    <col min="3" max="3" width="9.33203125" style="46" customWidth="1"/>
    <col min="4" max="4" width="6.66015625" style="0" customWidth="1"/>
    <col min="5" max="5" width="6.16015625" style="0" customWidth="1"/>
    <col min="6" max="7" width="9" style="0" customWidth="1"/>
    <col min="8" max="8" width="8.83203125" style="0" customWidth="1"/>
    <col min="9" max="10" width="10" style="0" customWidth="1"/>
    <col min="11" max="14" width="7.83203125" style="0" customWidth="1"/>
    <col min="16" max="16" width="10.83203125" style="0" bestFit="1" customWidth="1"/>
    <col min="18" max="18" width="9.83203125" style="0" customWidth="1"/>
    <col min="19" max="19" width="10.16015625" style="0" customWidth="1"/>
    <col min="24" max="24" width="10.83203125" style="0" customWidth="1"/>
  </cols>
  <sheetData>
    <row r="1" spans="1:6" ht="16.5">
      <c r="A1" s="32" t="s">
        <v>659</v>
      </c>
      <c r="B1" s="28"/>
      <c r="F1" s="7"/>
    </row>
    <row r="2" spans="1:6" ht="12">
      <c r="A2" t="s">
        <v>413</v>
      </c>
      <c r="F2" s="7"/>
    </row>
    <row r="3" spans="1:25" s="40" customFormat="1" ht="46.5" customHeight="1">
      <c r="A3" s="125" t="s">
        <v>363</v>
      </c>
      <c r="B3" s="131"/>
      <c r="C3" s="115" t="s">
        <v>364</v>
      </c>
      <c r="D3" s="118" t="s">
        <v>365</v>
      </c>
      <c r="E3" s="145"/>
      <c r="F3" s="118" t="s">
        <v>366</v>
      </c>
      <c r="G3" s="145"/>
      <c r="H3" s="145"/>
      <c r="I3" s="145"/>
      <c r="J3" s="145"/>
      <c r="K3" s="120" t="s">
        <v>367</v>
      </c>
      <c r="L3" s="150"/>
      <c r="M3" s="150"/>
      <c r="N3" s="151"/>
      <c r="O3" s="123" t="s">
        <v>368</v>
      </c>
      <c r="P3" s="118" t="s">
        <v>369</v>
      </c>
      <c r="Q3" s="145"/>
      <c r="R3" s="145"/>
      <c r="S3" s="145"/>
      <c r="T3" s="145"/>
      <c r="U3" s="145"/>
      <c r="V3" s="118" t="s">
        <v>370</v>
      </c>
      <c r="W3" s="145"/>
      <c r="X3" s="145"/>
      <c r="Y3" s="145"/>
    </row>
    <row r="4" spans="1:25" s="40" customFormat="1" ht="22.5" customHeight="1">
      <c r="A4" s="132"/>
      <c r="B4" s="133"/>
      <c r="C4" s="148"/>
      <c r="D4" s="145"/>
      <c r="E4" s="145"/>
      <c r="F4" s="145"/>
      <c r="G4" s="145"/>
      <c r="H4" s="145"/>
      <c r="I4" s="145"/>
      <c r="J4" s="145"/>
      <c r="K4" s="118" t="s">
        <v>371</v>
      </c>
      <c r="L4" s="145"/>
      <c r="M4" s="125" t="s">
        <v>372</v>
      </c>
      <c r="N4" s="152"/>
      <c r="O4" s="124"/>
      <c r="P4" s="118" t="s">
        <v>373</v>
      </c>
      <c r="Q4" s="118" t="s">
        <v>374</v>
      </c>
      <c r="R4" s="118" t="s">
        <v>375</v>
      </c>
      <c r="S4" s="118" t="s">
        <v>376</v>
      </c>
      <c r="T4" s="118" t="s">
        <v>377</v>
      </c>
      <c r="U4" s="118" t="s">
        <v>378</v>
      </c>
      <c r="V4" s="123" t="s">
        <v>379</v>
      </c>
      <c r="W4" s="123" t="s">
        <v>380</v>
      </c>
      <c r="X4" s="123" t="s">
        <v>381</v>
      </c>
      <c r="Y4" s="123" t="s">
        <v>378</v>
      </c>
    </row>
    <row r="5" spans="1:25" s="40" customFormat="1" ht="26.25" customHeight="1">
      <c r="A5" s="132"/>
      <c r="B5" s="133"/>
      <c r="C5" s="149"/>
      <c r="D5" s="19" t="s">
        <v>382</v>
      </c>
      <c r="E5" s="14" t="s">
        <v>383</v>
      </c>
      <c r="F5" s="14" t="s">
        <v>373</v>
      </c>
      <c r="G5" s="14" t="s">
        <v>384</v>
      </c>
      <c r="H5" s="14" t="s">
        <v>385</v>
      </c>
      <c r="I5" s="14" t="s">
        <v>386</v>
      </c>
      <c r="J5" s="14" t="s">
        <v>387</v>
      </c>
      <c r="K5" s="14" t="s">
        <v>388</v>
      </c>
      <c r="L5" s="14" t="s">
        <v>389</v>
      </c>
      <c r="M5" s="14" t="s">
        <v>388</v>
      </c>
      <c r="N5" s="14" t="s">
        <v>389</v>
      </c>
      <c r="O5" s="39" t="s">
        <v>390</v>
      </c>
      <c r="P5" s="144"/>
      <c r="Q5" s="144"/>
      <c r="R5" s="144"/>
      <c r="S5" s="144"/>
      <c r="T5" s="144"/>
      <c r="U5" s="144"/>
      <c r="V5" s="153"/>
      <c r="W5" s="153"/>
      <c r="X5" s="153"/>
      <c r="Y5" s="153"/>
    </row>
    <row r="6" spans="1:25" s="43" customFormat="1" ht="34.5" customHeight="1">
      <c r="A6" s="146" t="s">
        <v>391</v>
      </c>
      <c r="B6" s="147"/>
      <c r="C6" s="47" t="s">
        <v>392</v>
      </c>
      <c r="D6" s="42" t="s">
        <v>393</v>
      </c>
      <c r="E6" s="41" t="s">
        <v>394</v>
      </c>
      <c r="F6" s="41" t="s">
        <v>395</v>
      </c>
      <c r="G6" s="41" t="s">
        <v>396</v>
      </c>
      <c r="H6" s="41" t="s">
        <v>397</v>
      </c>
      <c r="I6" s="41" t="s">
        <v>398</v>
      </c>
      <c r="J6" s="41" t="s">
        <v>399</v>
      </c>
      <c r="K6" s="41" t="s">
        <v>400</v>
      </c>
      <c r="L6" s="41" t="s">
        <v>401</v>
      </c>
      <c r="M6" s="41" t="s">
        <v>400</v>
      </c>
      <c r="N6" s="41" t="s">
        <v>401</v>
      </c>
      <c r="O6" s="41" t="s">
        <v>402</v>
      </c>
      <c r="P6" s="41" t="s">
        <v>395</v>
      </c>
      <c r="Q6" s="41" t="s">
        <v>403</v>
      </c>
      <c r="R6" s="25" t="s">
        <v>404</v>
      </c>
      <c r="S6" s="25" t="s">
        <v>405</v>
      </c>
      <c r="T6" s="41" t="s">
        <v>406</v>
      </c>
      <c r="U6" s="41" t="s">
        <v>407</v>
      </c>
      <c r="V6" s="41" t="s">
        <v>408</v>
      </c>
      <c r="W6" s="41" t="s">
        <v>409</v>
      </c>
      <c r="X6" s="41" t="s">
        <v>410</v>
      </c>
      <c r="Y6" s="41" t="s">
        <v>407</v>
      </c>
    </row>
    <row r="7" spans="1:25" s="11" customFormat="1" ht="12">
      <c r="A7" s="26" t="s">
        <v>411</v>
      </c>
      <c r="B7" s="30" t="s">
        <v>412</v>
      </c>
      <c r="C7" s="48"/>
      <c r="D7" s="13"/>
      <c r="E7" s="13"/>
      <c r="F7" s="18">
        <f>SUM(F8:F19)</f>
        <v>161</v>
      </c>
      <c r="G7" s="18">
        <f aca="true" t="shared" si="0" ref="G7:Y7">SUM(G8:G19)</f>
        <v>42</v>
      </c>
      <c r="H7" s="18">
        <f t="shared" si="0"/>
        <v>14</v>
      </c>
      <c r="I7" s="18">
        <f t="shared" si="0"/>
        <v>5</v>
      </c>
      <c r="J7" s="18">
        <f t="shared" si="0"/>
        <v>100</v>
      </c>
      <c r="K7" s="18">
        <f t="shared" si="0"/>
        <v>35</v>
      </c>
      <c r="L7" s="18">
        <f t="shared" si="0"/>
        <v>66</v>
      </c>
      <c r="M7" s="18">
        <f t="shared" si="0"/>
        <v>14</v>
      </c>
      <c r="N7" s="18">
        <f t="shared" si="0"/>
        <v>17</v>
      </c>
      <c r="O7" s="18">
        <f t="shared" si="0"/>
        <v>2644</v>
      </c>
      <c r="P7" s="18">
        <f t="shared" si="0"/>
        <v>198172</v>
      </c>
      <c r="Q7" s="18">
        <f t="shared" si="0"/>
        <v>42538</v>
      </c>
      <c r="R7" s="18">
        <f t="shared" si="0"/>
        <v>15815</v>
      </c>
      <c r="S7" s="18">
        <f t="shared" si="0"/>
        <v>101813</v>
      </c>
      <c r="T7" s="18">
        <f t="shared" si="0"/>
        <v>7554</v>
      </c>
      <c r="U7" s="18">
        <f t="shared" si="0"/>
        <v>30452</v>
      </c>
      <c r="V7" s="18">
        <f t="shared" si="0"/>
        <v>35557</v>
      </c>
      <c r="W7" s="18">
        <f t="shared" si="0"/>
        <v>1037</v>
      </c>
      <c r="X7" s="18">
        <f t="shared" si="0"/>
        <v>113</v>
      </c>
      <c r="Y7" s="18">
        <f t="shared" si="0"/>
        <v>2134</v>
      </c>
    </row>
    <row r="8" spans="1:25" ht="12">
      <c r="A8" s="27" t="s">
        <v>414</v>
      </c>
      <c r="B8" s="44" t="s">
        <v>340</v>
      </c>
      <c r="C8" s="49" t="s">
        <v>415</v>
      </c>
      <c r="D8" s="9">
        <v>6</v>
      </c>
      <c r="E8" s="9">
        <v>5</v>
      </c>
      <c r="F8" s="10">
        <v>0</v>
      </c>
      <c r="G8" s="10">
        <v>0</v>
      </c>
      <c r="H8" s="10">
        <v>0</v>
      </c>
      <c r="I8" s="10">
        <v>0</v>
      </c>
      <c r="J8" s="10">
        <v>0</v>
      </c>
      <c r="K8" s="10">
        <v>0</v>
      </c>
      <c r="L8" s="10">
        <v>0</v>
      </c>
      <c r="M8" s="10">
        <v>0</v>
      </c>
      <c r="N8" s="10">
        <v>0</v>
      </c>
      <c r="O8" s="10">
        <v>16</v>
      </c>
      <c r="P8" s="10">
        <v>396</v>
      </c>
      <c r="Q8" s="10">
        <v>179</v>
      </c>
      <c r="R8" s="10">
        <v>86</v>
      </c>
      <c r="S8" s="10">
        <v>131</v>
      </c>
      <c r="T8" s="10">
        <v>0</v>
      </c>
      <c r="U8" s="10">
        <v>0</v>
      </c>
      <c r="V8" s="10">
        <v>32</v>
      </c>
      <c r="W8" s="10">
        <v>3</v>
      </c>
      <c r="X8" s="10">
        <v>0</v>
      </c>
      <c r="Y8" s="10">
        <v>36</v>
      </c>
    </row>
    <row r="9" spans="1:25" ht="12">
      <c r="A9" s="27" t="s">
        <v>414</v>
      </c>
      <c r="B9" s="44" t="s">
        <v>340</v>
      </c>
      <c r="C9" s="49" t="s">
        <v>416</v>
      </c>
      <c r="D9" s="9">
        <v>6</v>
      </c>
      <c r="E9" s="9">
        <v>16</v>
      </c>
      <c r="F9" s="10">
        <v>0</v>
      </c>
      <c r="G9" s="10">
        <v>0</v>
      </c>
      <c r="H9" s="10">
        <v>0</v>
      </c>
      <c r="I9" s="10">
        <v>0</v>
      </c>
      <c r="J9" s="10">
        <v>0</v>
      </c>
      <c r="K9" s="10">
        <v>0</v>
      </c>
      <c r="L9" s="10">
        <v>0</v>
      </c>
      <c r="M9" s="10">
        <v>0</v>
      </c>
      <c r="N9" s="10">
        <v>0</v>
      </c>
      <c r="O9" s="10">
        <v>0</v>
      </c>
      <c r="P9" s="10">
        <v>137</v>
      </c>
      <c r="Q9" s="10">
        <v>70</v>
      </c>
      <c r="R9" s="10">
        <v>47</v>
      </c>
      <c r="S9" s="10">
        <v>20</v>
      </c>
      <c r="T9" s="10">
        <v>0</v>
      </c>
      <c r="U9" s="10">
        <v>0</v>
      </c>
      <c r="V9" s="10">
        <v>30</v>
      </c>
      <c r="W9" s="10">
        <v>0</v>
      </c>
      <c r="X9" s="10">
        <v>0</v>
      </c>
      <c r="Y9" s="10">
        <v>15</v>
      </c>
    </row>
    <row r="10" spans="1:25" ht="12">
      <c r="A10" s="27" t="s">
        <v>414</v>
      </c>
      <c r="B10" s="44" t="s">
        <v>340</v>
      </c>
      <c r="C10" s="49" t="s">
        <v>417</v>
      </c>
      <c r="D10" s="9">
        <v>6</v>
      </c>
      <c r="E10" s="9">
        <v>28</v>
      </c>
      <c r="F10" s="10">
        <v>0</v>
      </c>
      <c r="G10" s="10">
        <v>0</v>
      </c>
      <c r="H10" s="10">
        <v>0</v>
      </c>
      <c r="I10" s="10">
        <v>0</v>
      </c>
      <c r="J10" s="10">
        <v>0</v>
      </c>
      <c r="K10" s="10">
        <v>0</v>
      </c>
      <c r="L10" s="10">
        <v>0</v>
      </c>
      <c r="M10" s="10">
        <v>0</v>
      </c>
      <c r="N10" s="10">
        <v>0</v>
      </c>
      <c r="O10" s="10">
        <v>0</v>
      </c>
      <c r="P10" s="10">
        <v>90</v>
      </c>
      <c r="Q10" s="10">
        <v>9</v>
      </c>
      <c r="R10" s="10">
        <v>9</v>
      </c>
      <c r="S10" s="10">
        <v>36</v>
      </c>
      <c r="T10" s="10">
        <v>0</v>
      </c>
      <c r="U10" s="10">
        <v>36</v>
      </c>
      <c r="V10" s="10">
        <v>9</v>
      </c>
      <c r="W10" s="10">
        <v>0</v>
      </c>
      <c r="X10" s="10">
        <v>0</v>
      </c>
      <c r="Y10" s="10">
        <v>36</v>
      </c>
    </row>
    <row r="11" spans="1:25" ht="12">
      <c r="A11" s="27" t="s">
        <v>414</v>
      </c>
      <c r="B11" s="44" t="s">
        <v>340</v>
      </c>
      <c r="C11" s="49" t="s">
        <v>418</v>
      </c>
      <c r="D11" s="9">
        <v>6</v>
      </c>
      <c r="E11" s="9">
        <v>29</v>
      </c>
      <c r="F11" s="10">
        <v>0</v>
      </c>
      <c r="G11" s="10">
        <v>0</v>
      </c>
      <c r="H11" s="10">
        <v>0</v>
      </c>
      <c r="I11" s="10">
        <v>0</v>
      </c>
      <c r="J11" s="10">
        <v>0</v>
      </c>
      <c r="K11" s="10">
        <v>0</v>
      </c>
      <c r="L11" s="10">
        <v>0</v>
      </c>
      <c r="M11" s="10">
        <v>0</v>
      </c>
      <c r="N11" s="10">
        <v>0</v>
      </c>
      <c r="O11" s="10">
        <v>0</v>
      </c>
      <c r="P11" s="10">
        <v>224</v>
      </c>
      <c r="Q11" s="10">
        <v>22</v>
      </c>
      <c r="R11" s="10">
        <v>22</v>
      </c>
      <c r="S11" s="10">
        <v>88</v>
      </c>
      <c r="T11" s="10">
        <v>0</v>
      </c>
      <c r="U11" s="10">
        <v>92</v>
      </c>
      <c r="V11" s="10">
        <v>22</v>
      </c>
      <c r="W11" s="10">
        <v>0</v>
      </c>
      <c r="X11" s="10">
        <v>0</v>
      </c>
      <c r="Y11" s="10">
        <v>90</v>
      </c>
    </row>
    <row r="12" spans="1:25" ht="12">
      <c r="A12" s="27" t="s">
        <v>419</v>
      </c>
      <c r="B12" s="44" t="s">
        <v>342</v>
      </c>
      <c r="C12" s="49" t="s">
        <v>420</v>
      </c>
      <c r="D12" s="9">
        <v>7</v>
      </c>
      <c r="E12" s="9">
        <v>16</v>
      </c>
      <c r="F12" s="10">
        <v>15</v>
      </c>
      <c r="G12" s="10">
        <v>9</v>
      </c>
      <c r="H12" s="10">
        <v>3</v>
      </c>
      <c r="I12" s="10">
        <v>0</v>
      </c>
      <c r="J12" s="10">
        <v>3</v>
      </c>
      <c r="K12" s="10">
        <v>8</v>
      </c>
      <c r="L12" s="10">
        <v>0</v>
      </c>
      <c r="M12" s="10">
        <v>1</v>
      </c>
      <c r="N12" s="10">
        <v>2</v>
      </c>
      <c r="O12" s="10">
        <v>881</v>
      </c>
      <c r="P12" s="10">
        <v>18277</v>
      </c>
      <c r="Q12" s="10">
        <v>7053</v>
      </c>
      <c r="R12" s="10">
        <v>3486</v>
      </c>
      <c r="S12" s="10">
        <v>3876</v>
      </c>
      <c r="T12" s="10">
        <v>2171</v>
      </c>
      <c r="U12" s="10">
        <v>1691</v>
      </c>
      <c r="V12" s="10">
        <v>3063</v>
      </c>
      <c r="W12" s="10">
        <v>622</v>
      </c>
      <c r="X12" s="10">
        <v>0</v>
      </c>
      <c r="Y12" s="10">
        <v>41</v>
      </c>
    </row>
    <row r="13" spans="1:25" ht="12">
      <c r="A13" s="27" t="s">
        <v>414</v>
      </c>
      <c r="B13" s="44" t="s">
        <v>340</v>
      </c>
      <c r="C13" s="49" t="s">
        <v>421</v>
      </c>
      <c r="D13" s="9">
        <v>7</v>
      </c>
      <c r="E13" s="9">
        <v>17</v>
      </c>
      <c r="F13" s="10">
        <v>19</v>
      </c>
      <c r="G13" s="10">
        <v>11</v>
      </c>
      <c r="H13" s="10">
        <v>3</v>
      </c>
      <c r="I13" s="10">
        <v>0</v>
      </c>
      <c r="J13" s="10">
        <v>5</v>
      </c>
      <c r="K13" s="10">
        <v>0</v>
      </c>
      <c r="L13" s="10">
        <v>0</v>
      </c>
      <c r="M13" s="10">
        <v>0</v>
      </c>
      <c r="N13" s="10">
        <v>0</v>
      </c>
      <c r="O13" s="10">
        <v>298</v>
      </c>
      <c r="P13" s="10">
        <v>3398</v>
      </c>
      <c r="Q13" s="10">
        <v>494</v>
      </c>
      <c r="R13" s="10">
        <v>275</v>
      </c>
      <c r="S13" s="10">
        <v>1368</v>
      </c>
      <c r="T13" s="10">
        <v>667</v>
      </c>
      <c r="U13" s="10">
        <v>594</v>
      </c>
      <c r="V13" s="10">
        <v>595</v>
      </c>
      <c r="W13" s="10">
        <v>26</v>
      </c>
      <c r="X13" s="10">
        <v>0</v>
      </c>
      <c r="Y13" s="10">
        <v>71</v>
      </c>
    </row>
    <row r="14" spans="1:25" ht="12">
      <c r="A14" s="27" t="s">
        <v>414</v>
      </c>
      <c r="B14" s="44" t="s">
        <v>340</v>
      </c>
      <c r="C14" s="49" t="s">
        <v>422</v>
      </c>
      <c r="D14" s="9">
        <v>7</v>
      </c>
      <c r="E14" s="9">
        <v>18</v>
      </c>
      <c r="F14" s="10">
        <v>0</v>
      </c>
      <c r="G14" s="10">
        <v>0</v>
      </c>
      <c r="H14" s="10">
        <v>0</v>
      </c>
      <c r="I14" s="10">
        <v>0</v>
      </c>
      <c r="J14" s="10">
        <v>0</v>
      </c>
      <c r="K14" s="10">
        <v>0</v>
      </c>
      <c r="L14" s="10">
        <v>0</v>
      </c>
      <c r="M14" s="10">
        <v>0</v>
      </c>
      <c r="N14" s="10">
        <v>0</v>
      </c>
      <c r="O14" s="10">
        <v>58</v>
      </c>
      <c r="P14" s="10">
        <v>153</v>
      </c>
      <c r="Q14" s="10">
        <v>98</v>
      </c>
      <c r="R14" s="10">
        <v>44</v>
      </c>
      <c r="S14" s="10">
        <v>0</v>
      </c>
      <c r="T14" s="10">
        <v>0</v>
      </c>
      <c r="U14" s="10">
        <v>11</v>
      </c>
      <c r="V14" s="10">
        <v>48</v>
      </c>
      <c r="W14" s="10">
        <v>10</v>
      </c>
      <c r="X14" s="10">
        <v>0</v>
      </c>
      <c r="Y14" s="10">
        <v>2</v>
      </c>
    </row>
    <row r="15" spans="1:25" ht="12">
      <c r="A15" s="27" t="s">
        <v>419</v>
      </c>
      <c r="B15" s="44" t="s">
        <v>342</v>
      </c>
      <c r="C15" s="49" t="s">
        <v>423</v>
      </c>
      <c r="D15" s="9">
        <v>7</v>
      </c>
      <c r="E15" s="9">
        <v>26</v>
      </c>
      <c r="F15" s="10">
        <v>9</v>
      </c>
      <c r="G15" s="10">
        <v>3</v>
      </c>
      <c r="H15" s="10">
        <v>0</v>
      </c>
      <c r="I15" s="10">
        <v>0</v>
      </c>
      <c r="J15" s="10">
        <v>6</v>
      </c>
      <c r="K15" s="10">
        <v>0</v>
      </c>
      <c r="L15" s="10">
        <v>0</v>
      </c>
      <c r="M15" s="10">
        <v>0</v>
      </c>
      <c r="N15" s="10">
        <v>1</v>
      </c>
      <c r="O15" s="10">
        <v>702</v>
      </c>
      <c r="P15" s="10">
        <v>55446</v>
      </c>
      <c r="Q15" s="10">
        <v>7262</v>
      </c>
      <c r="R15" s="10">
        <v>2444</v>
      </c>
      <c r="S15" s="10">
        <v>37528</v>
      </c>
      <c r="T15" s="10">
        <v>287</v>
      </c>
      <c r="U15" s="10">
        <v>7925</v>
      </c>
      <c r="V15" s="10">
        <v>8262</v>
      </c>
      <c r="W15" s="10">
        <v>36</v>
      </c>
      <c r="X15" s="10">
        <v>1</v>
      </c>
      <c r="Y15" s="10">
        <v>459</v>
      </c>
    </row>
    <row r="16" spans="1:25" ht="12">
      <c r="A16" s="27" t="s">
        <v>419</v>
      </c>
      <c r="B16" s="44" t="s">
        <v>342</v>
      </c>
      <c r="C16" s="27" t="s">
        <v>424</v>
      </c>
      <c r="D16" s="9">
        <v>8</v>
      </c>
      <c r="E16" s="9">
        <v>19</v>
      </c>
      <c r="F16" s="10">
        <v>0</v>
      </c>
      <c r="G16" s="10">
        <v>0</v>
      </c>
      <c r="H16" s="10">
        <v>0</v>
      </c>
      <c r="I16" s="10">
        <v>0</v>
      </c>
      <c r="J16" s="10">
        <v>0</v>
      </c>
      <c r="K16" s="10">
        <v>0</v>
      </c>
      <c r="L16" s="10">
        <v>0</v>
      </c>
      <c r="M16" s="10">
        <v>0</v>
      </c>
      <c r="N16" s="10">
        <v>0</v>
      </c>
      <c r="O16" s="10">
        <v>0</v>
      </c>
      <c r="P16" s="10">
        <v>2228</v>
      </c>
      <c r="Q16" s="10">
        <v>35</v>
      </c>
      <c r="R16" s="10">
        <v>7</v>
      </c>
      <c r="S16" s="10">
        <v>2166</v>
      </c>
      <c r="T16" s="10">
        <v>0</v>
      </c>
      <c r="U16" s="10">
        <v>20</v>
      </c>
      <c r="V16" s="10">
        <v>866</v>
      </c>
      <c r="W16" s="10">
        <v>1</v>
      </c>
      <c r="X16" s="10">
        <v>0</v>
      </c>
      <c r="Y16" s="10">
        <v>0</v>
      </c>
    </row>
    <row r="17" spans="1:25" ht="12">
      <c r="A17" s="27" t="s">
        <v>419</v>
      </c>
      <c r="B17" s="44" t="s">
        <v>342</v>
      </c>
      <c r="C17" s="49" t="s">
        <v>425</v>
      </c>
      <c r="D17" s="9">
        <v>9</v>
      </c>
      <c r="E17" s="9">
        <v>11</v>
      </c>
      <c r="F17" s="10">
        <v>48</v>
      </c>
      <c r="G17" s="10">
        <v>15</v>
      </c>
      <c r="H17" s="10">
        <v>7</v>
      </c>
      <c r="I17" s="10">
        <v>2</v>
      </c>
      <c r="J17" s="10">
        <v>24</v>
      </c>
      <c r="K17" s="10">
        <v>27</v>
      </c>
      <c r="L17" s="10">
        <v>66</v>
      </c>
      <c r="M17" s="10">
        <v>7</v>
      </c>
      <c r="N17" s="10">
        <v>7</v>
      </c>
      <c r="O17" s="10">
        <v>494</v>
      </c>
      <c r="P17" s="10">
        <v>63073</v>
      </c>
      <c r="Q17" s="10">
        <v>15822</v>
      </c>
      <c r="R17" s="10">
        <v>5499</v>
      </c>
      <c r="S17" s="10">
        <v>27183</v>
      </c>
      <c r="T17" s="10">
        <v>2603</v>
      </c>
      <c r="U17" s="10">
        <v>11966</v>
      </c>
      <c r="V17" s="10">
        <v>11889</v>
      </c>
      <c r="W17" s="10">
        <v>188</v>
      </c>
      <c r="X17" s="10">
        <v>112</v>
      </c>
      <c r="Y17" s="10">
        <v>1200</v>
      </c>
    </row>
    <row r="18" spans="1:25" ht="12">
      <c r="A18" s="27" t="s">
        <v>419</v>
      </c>
      <c r="B18" s="44" t="s">
        <v>342</v>
      </c>
      <c r="C18" s="49" t="s">
        <v>426</v>
      </c>
      <c r="D18" s="9">
        <v>9</v>
      </c>
      <c r="E18" s="9">
        <v>21</v>
      </c>
      <c r="F18" s="10">
        <v>0</v>
      </c>
      <c r="G18" s="10">
        <v>0</v>
      </c>
      <c r="H18" s="10">
        <v>0</v>
      </c>
      <c r="I18" s="10">
        <v>0</v>
      </c>
      <c r="J18" s="10">
        <v>0</v>
      </c>
      <c r="K18" s="10">
        <v>0</v>
      </c>
      <c r="L18" s="10">
        <v>0</v>
      </c>
      <c r="M18" s="10">
        <v>0</v>
      </c>
      <c r="N18" s="10">
        <v>0</v>
      </c>
      <c r="O18" s="10">
        <v>0</v>
      </c>
      <c r="P18" s="10">
        <v>1679</v>
      </c>
      <c r="Q18" s="10">
        <v>47</v>
      </c>
      <c r="R18" s="10">
        <v>10</v>
      </c>
      <c r="S18" s="10">
        <v>1622</v>
      </c>
      <c r="T18" s="10">
        <v>0</v>
      </c>
      <c r="U18" s="10">
        <v>0</v>
      </c>
      <c r="V18" s="10">
        <v>593</v>
      </c>
      <c r="W18" s="10">
        <v>2</v>
      </c>
      <c r="X18" s="10">
        <v>0</v>
      </c>
      <c r="Y18" s="10">
        <v>0</v>
      </c>
    </row>
    <row r="19" spans="1:25" ht="12">
      <c r="A19" s="27" t="s">
        <v>419</v>
      </c>
      <c r="B19" s="44" t="s">
        <v>342</v>
      </c>
      <c r="C19" s="27" t="s">
        <v>427</v>
      </c>
      <c r="D19" s="9">
        <v>9</v>
      </c>
      <c r="E19" s="9">
        <v>26</v>
      </c>
      <c r="F19" s="10">
        <v>70</v>
      </c>
      <c r="G19" s="10">
        <v>4</v>
      </c>
      <c r="H19" s="10">
        <v>1</v>
      </c>
      <c r="I19" s="10">
        <v>3</v>
      </c>
      <c r="J19" s="10">
        <v>62</v>
      </c>
      <c r="K19" s="10">
        <v>0</v>
      </c>
      <c r="L19" s="10">
        <v>0</v>
      </c>
      <c r="M19" s="10">
        <v>6</v>
      </c>
      <c r="N19" s="10">
        <v>7</v>
      </c>
      <c r="O19" s="10">
        <v>195</v>
      </c>
      <c r="P19" s="10">
        <v>53071</v>
      </c>
      <c r="Q19" s="10">
        <v>11447</v>
      </c>
      <c r="R19" s="10">
        <v>3886</v>
      </c>
      <c r="S19" s="10">
        <v>27795</v>
      </c>
      <c r="T19" s="10">
        <v>1826</v>
      </c>
      <c r="U19" s="10">
        <v>8117</v>
      </c>
      <c r="V19" s="10">
        <v>10148</v>
      </c>
      <c r="W19" s="10">
        <v>149</v>
      </c>
      <c r="X19" s="10">
        <v>0</v>
      </c>
      <c r="Y19" s="10">
        <v>184</v>
      </c>
    </row>
  </sheetData>
  <sheetProtection/>
  <mergeCells count="21">
    <mergeCell ref="P4:P5"/>
    <mergeCell ref="S4:S5"/>
    <mergeCell ref="K4:L4"/>
    <mergeCell ref="A6:B6"/>
    <mergeCell ref="T4:T5"/>
    <mergeCell ref="U4:U5"/>
    <mergeCell ref="A3:B5"/>
    <mergeCell ref="C3:C5"/>
    <mergeCell ref="F3:J4"/>
    <mergeCell ref="R4:R5"/>
    <mergeCell ref="P3:U3"/>
    <mergeCell ref="K3:N3"/>
    <mergeCell ref="M4:N4"/>
    <mergeCell ref="D3:E4"/>
    <mergeCell ref="O3:O4"/>
    <mergeCell ref="V4:V5"/>
    <mergeCell ref="V3:Y3"/>
    <mergeCell ref="X4:X5"/>
    <mergeCell ref="Y4:Y5"/>
    <mergeCell ref="W4:W5"/>
    <mergeCell ref="Q4:Q5"/>
  </mergeCells>
  <printOptions/>
  <pageMargins left="0.15748031496062992" right="0.15748031496062992" top="0.984251968503937" bottom="0.984251968503937" header="0.5118110236220472" footer="0.5118110236220472"/>
  <pageSetup horizontalDpi="600" verticalDpi="600" orientation="landscape" paperSize="9" scale="75" r:id="rId1"/>
  <ignoredErrors>
    <ignoredError sqref="C8:C15" numberStoredAsText="1"/>
  </ignoredErrors>
</worksheet>
</file>

<file path=xl/worksheets/sheet17.xml><?xml version="1.0" encoding="utf-8"?>
<worksheet xmlns="http://schemas.openxmlformats.org/spreadsheetml/2006/main" xmlns:r="http://schemas.openxmlformats.org/officeDocument/2006/relationships">
  <dimension ref="A1:Y16"/>
  <sheetViews>
    <sheetView zoomScalePageLayoutView="0" workbookViewId="0" topLeftCell="A1">
      <selection activeCell="A45" sqref="A45"/>
    </sheetView>
  </sheetViews>
  <sheetFormatPr defaultColWidth="9.33203125" defaultRowHeight="12"/>
  <cols>
    <col min="2" max="2" width="14.66015625" style="29" customWidth="1"/>
    <col min="3" max="3" width="9.33203125" style="46" customWidth="1"/>
    <col min="4" max="4" width="6.66015625" style="0" customWidth="1"/>
    <col min="5" max="5" width="6.16015625" style="0" customWidth="1"/>
    <col min="6" max="7" width="9" style="0" customWidth="1"/>
    <col min="8" max="8" width="8.83203125" style="0" customWidth="1"/>
    <col min="9" max="10" width="10" style="0" customWidth="1"/>
    <col min="11" max="14" width="7.83203125" style="0" customWidth="1"/>
    <col min="16" max="16" width="10.83203125" style="0" bestFit="1" customWidth="1"/>
    <col min="18" max="18" width="9.83203125" style="0" customWidth="1"/>
    <col min="19" max="19" width="10.16015625" style="0" customWidth="1"/>
    <col min="24" max="24" width="10.83203125" style="0" customWidth="1"/>
  </cols>
  <sheetData>
    <row r="1" spans="1:6" ht="16.5">
      <c r="A1" s="32" t="s">
        <v>659</v>
      </c>
      <c r="B1" s="28"/>
      <c r="F1" s="7"/>
    </row>
    <row r="2" spans="1:6" ht="12">
      <c r="A2" t="s">
        <v>352</v>
      </c>
      <c r="F2" s="7"/>
    </row>
    <row r="3" spans="1:25" s="40" customFormat="1" ht="46.5" customHeight="1">
      <c r="A3" s="125" t="s">
        <v>289</v>
      </c>
      <c r="B3" s="131"/>
      <c r="C3" s="115" t="s">
        <v>290</v>
      </c>
      <c r="D3" s="118" t="s">
        <v>291</v>
      </c>
      <c r="E3" s="145"/>
      <c r="F3" s="118" t="s">
        <v>292</v>
      </c>
      <c r="G3" s="145"/>
      <c r="H3" s="145"/>
      <c r="I3" s="145"/>
      <c r="J3" s="145"/>
      <c r="K3" s="120" t="s">
        <v>293</v>
      </c>
      <c r="L3" s="150"/>
      <c r="M3" s="150"/>
      <c r="N3" s="151"/>
      <c r="O3" s="123" t="s">
        <v>294</v>
      </c>
      <c r="P3" s="118" t="s">
        <v>295</v>
      </c>
      <c r="Q3" s="145"/>
      <c r="R3" s="145"/>
      <c r="S3" s="145"/>
      <c r="T3" s="145"/>
      <c r="U3" s="145"/>
      <c r="V3" s="118" t="s">
        <v>296</v>
      </c>
      <c r="W3" s="145"/>
      <c r="X3" s="145"/>
      <c r="Y3" s="145"/>
    </row>
    <row r="4" spans="1:25" s="40" customFormat="1" ht="22.5" customHeight="1">
      <c r="A4" s="132"/>
      <c r="B4" s="133"/>
      <c r="C4" s="148"/>
      <c r="D4" s="145"/>
      <c r="E4" s="145"/>
      <c r="F4" s="145"/>
      <c r="G4" s="145"/>
      <c r="H4" s="145"/>
      <c r="I4" s="145"/>
      <c r="J4" s="145"/>
      <c r="K4" s="118" t="s">
        <v>297</v>
      </c>
      <c r="L4" s="145"/>
      <c r="M4" s="125" t="s">
        <v>298</v>
      </c>
      <c r="N4" s="152"/>
      <c r="O4" s="124"/>
      <c r="P4" s="118" t="s">
        <v>299</v>
      </c>
      <c r="Q4" s="118" t="s">
        <v>300</v>
      </c>
      <c r="R4" s="118" t="s">
        <v>301</v>
      </c>
      <c r="S4" s="118" t="s">
        <v>302</v>
      </c>
      <c r="T4" s="118" t="s">
        <v>303</v>
      </c>
      <c r="U4" s="118" t="s">
        <v>304</v>
      </c>
      <c r="V4" s="123" t="s">
        <v>305</v>
      </c>
      <c r="W4" s="123" t="s">
        <v>306</v>
      </c>
      <c r="X4" s="123" t="s">
        <v>307</v>
      </c>
      <c r="Y4" s="123" t="s">
        <v>304</v>
      </c>
    </row>
    <row r="5" spans="1:25" s="40" customFormat="1" ht="26.25" customHeight="1">
      <c r="A5" s="132"/>
      <c r="B5" s="133"/>
      <c r="C5" s="149"/>
      <c r="D5" s="19" t="s">
        <v>308</v>
      </c>
      <c r="E5" s="14" t="s">
        <v>309</v>
      </c>
      <c r="F5" s="14" t="s">
        <v>299</v>
      </c>
      <c r="G5" s="14" t="s">
        <v>310</v>
      </c>
      <c r="H5" s="14" t="s">
        <v>311</v>
      </c>
      <c r="I5" s="14" t="s">
        <v>312</v>
      </c>
      <c r="J5" s="14" t="s">
        <v>313</v>
      </c>
      <c r="K5" s="14" t="s">
        <v>314</v>
      </c>
      <c r="L5" s="14" t="s">
        <v>315</v>
      </c>
      <c r="M5" s="14" t="s">
        <v>314</v>
      </c>
      <c r="N5" s="14" t="s">
        <v>315</v>
      </c>
      <c r="O5" s="39" t="s">
        <v>316</v>
      </c>
      <c r="P5" s="144"/>
      <c r="Q5" s="144"/>
      <c r="R5" s="144"/>
      <c r="S5" s="144"/>
      <c r="T5" s="144"/>
      <c r="U5" s="144"/>
      <c r="V5" s="153"/>
      <c r="W5" s="153"/>
      <c r="X5" s="153"/>
      <c r="Y5" s="153"/>
    </row>
    <row r="6" spans="1:25" s="43" customFormat="1" ht="34.5" customHeight="1">
      <c r="A6" s="146" t="s">
        <v>317</v>
      </c>
      <c r="B6" s="147"/>
      <c r="C6" s="47" t="s">
        <v>318</v>
      </c>
      <c r="D6" s="42" t="s">
        <v>319</v>
      </c>
      <c r="E6" s="41" t="s">
        <v>320</v>
      </c>
      <c r="F6" s="41" t="s">
        <v>321</v>
      </c>
      <c r="G6" s="41" t="s">
        <v>322</v>
      </c>
      <c r="H6" s="41" t="s">
        <v>323</v>
      </c>
      <c r="I6" s="41" t="s">
        <v>324</v>
      </c>
      <c r="J6" s="41" t="s">
        <v>325</v>
      </c>
      <c r="K6" s="41" t="s">
        <v>326</v>
      </c>
      <c r="L6" s="41" t="s">
        <v>327</v>
      </c>
      <c r="M6" s="41" t="s">
        <v>326</v>
      </c>
      <c r="N6" s="41" t="s">
        <v>327</v>
      </c>
      <c r="O6" s="41" t="s">
        <v>328</v>
      </c>
      <c r="P6" s="41" t="s">
        <v>321</v>
      </c>
      <c r="Q6" s="41" t="s">
        <v>329</v>
      </c>
      <c r="R6" s="25" t="s">
        <v>330</v>
      </c>
      <c r="S6" s="25" t="s">
        <v>331</v>
      </c>
      <c r="T6" s="41" t="s">
        <v>332</v>
      </c>
      <c r="U6" s="41" t="s">
        <v>333</v>
      </c>
      <c r="V6" s="41" t="s">
        <v>334</v>
      </c>
      <c r="W6" s="41" t="s">
        <v>335</v>
      </c>
      <c r="X6" s="41" t="s">
        <v>336</v>
      </c>
      <c r="Y6" s="41" t="s">
        <v>333</v>
      </c>
    </row>
    <row r="7" spans="1:25" s="11" customFormat="1" ht="12">
      <c r="A7" s="26" t="s">
        <v>337</v>
      </c>
      <c r="B7" s="30" t="s">
        <v>338</v>
      </c>
      <c r="C7" s="48"/>
      <c r="D7" s="13"/>
      <c r="E7" s="13"/>
      <c r="F7" s="18">
        <f aca="true" t="shared" si="0" ref="F7:Y7">SUM(F8:F16)</f>
        <v>177</v>
      </c>
      <c r="G7" s="18">
        <f t="shared" si="0"/>
        <v>21</v>
      </c>
      <c r="H7" s="18">
        <f t="shared" si="0"/>
        <v>3</v>
      </c>
      <c r="I7" s="18">
        <f t="shared" si="0"/>
        <v>6</v>
      </c>
      <c r="J7" s="18">
        <f t="shared" si="0"/>
        <v>147</v>
      </c>
      <c r="K7" s="18">
        <f t="shared" si="0"/>
        <v>54</v>
      </c>
      <c r="L7" s="18">
        <f t="shared" si="0"/>
        <v>54</v>
      </c>
      <c r="M7" s="18">
        <f t="shared" si="0"/>
        <v>81</v>
      </c>
      <c r="N7" s="18">
        <f t="shared" si="0"/>
        <v>85</v>
      </c>
      <c r="O7" s="18">
        <f t="shared" si="0"/>
        <v>1808</v>
      </c>
      <c r="P7" s="18">
        <f t="shared" si="0"/>
        <v>161721</v>
      </c>
      <c r="Q7" s="18">
        <f t="shared" si="0"/>
        <v>22959</v>
      </c>
      <c r="R7" s="18">
        <f t="shared" si="0"/>
        <v>9559</v>
      </c>
      <c r="S7" s="18">
        <f t="shared" si="0"/>
        <v>73039</v>
      </c>
      <c r="T7" s="18">
        <f t="shared" si="0"/>
        <v>2537</v>
      </c>
      <c r="U7" s="18">
        <f t="shared" si="0"/>
        <v>53627</v>
      </c>
      <c r="V7" s="18">
        <f t="shared" si="0"/>
        <v>42255</v>
      </c>
      <c r="W7" s="18">
        <f t="shared" si="0"/>
        <v>122</v>
      </c>
      <c r="X7" s="18">
        <f t="shared" si="0"/>
        <v>36</v>
      </c>
      <c r="Y7" s="18">
        <f t="shared" si="0"/>
        <v>358</v>
      </c>
    </row>
    <row r="8" spans="1:25" ht="12">
      <c r="A8" s="27" t="s">
        <v>339</v>
      </c>
      <c r="B8" s="44" t="s">
        <v>340</v>
      </c>
      <c r="C8" s="49" t="s">
        <v>354</v>
      </c>
      <c r="D8" s="9">
        <v>6</v>
      </c>
      <c r="E8" s="9">
        <v>4</v>
      </c>
      <c r="F8" s="10">
        <f>+G8+H8+I8+J8</f>
        <v>1</v>
      </c>
      <c r="G8" s="10">
        <v>0</v>
      </c>
      <c r="H8" s="10">
        <v>0</v>
      </c>
      <c r="I8" s="10">
        <v>0</v>
      </c>
      <c r="J8" s="10">
        <v>1</v>
      </c>
      <c r="K8" s="10">
        <v>0</v>
      </c>
      <c r="L8" s="10">
        <v>0</v>
      </c>
      <c r="M8" s="10">
        <v>0</v>
      </c>
      <c r="N8" s="10">
        <v>0</v>
      </c>
      <c r="O8" s="10">
        <v>47</v>
      </c>
      <c r="P8" s="10">
        <f>+Q8+R8+S8+T8+U8</f>
        <v>2275</v>
      </c>
      <c r="Q8" s="10">
        <v>427</v>
      </c>
      <c r="R8" s="10">
        <v>134</v>
      </c>
      <c r="S8" s="10">
        <v>1389</v>
      </c>
      <c r="T8" s="10">
        <v>200</v>
      </c>
      <c r="U8" s="10">
        <v>125</v>
      </c>
      <c r="V8" s="10">
        <v>215</v>
      </c>
      <c r="W8" s="10">
        <v>12</v>
      </c>
      <c r="X8" s="10">
        <v>2</v>
      </c>
      <c r="Y8" s="10">
        <v>50</v>
      </c>
    </row>
    <row r="9" spans="1:25" ht="12">
      <c r="A9" s="27" t="s">
        <v>341</v>
      </c>
      <c r="B9" s="44" t="s">
        <v>342</v>
      </c>
      <c r="C9" s="49" t="s">
        <v>355</v>
      </c>
      <c r="D9" s="9">
        <v>8</v>
      </c>
      <c r="E9" s="9">
        <v>6</v>
      </c>
      <c r="F9" s="10">
        <f aca="true" t="shared" si="1" ref="F9:F16">+G9+H9+I9+J9</f>
        <v>0</v>
      </c>
      <c r="G9" s="10">
        <v>0</v>
      </c>
      <c r="H9" s="10">
        <v>0</v>
      </c>
      <c r="I9" s="10">
        <v>0</v>
      </c>
      <c r="J9" s="10">
        <v>0</v>
      </c>
      <c r="K9" s="10">
        <v>0</v>
      </c>
      <c r="L9" s="10">
        <v>0</v>
      </c>
      <c r="M9" s="10">
        <v>0</v>
      </c>
      <c r="N9" s="10">
        <v>0</v>
      </c>
      <c r="O9" s="10">
        <v>68</v>
      </c>
      <c r="P9" s="10">
        <f aca="true" t="shared" si="2" ref="P9:P16">+Q9+R9+S9+T9+U9</f>
        <v>13909</v>
      </c>
      <c r="Q9" s="10">
        <v>2046</v>
      </c>
      <c r="R9" s="10">
        <v>485</v>
      </c>
      <c r="S9" s="10">
        <v>7653</v>
      </c>
      <c r="T9" s="10">
        <v>0</v>
      </c>
      <c r="U9" s="10">
        <v>3725</v>
      </c>
      <c r="V9" s="10">
        <v>5566</v>
      </c>
      <c r="W9" s="10">
        <v>1</v>
      </c>
      <c r="X9" s="10">
        <v>0</v>
      </c>
      <c r="Y9" s="10">
        <v>48</v>
      </c>
    </row>
    <row r="10" spans="1:25" ht="12">
      <c r="A10" s="27" t="s">
        <v>341</v>
      </c>
      <c r="B10" s="44" t="s">
        <v>342</v>
      </c>
      <c r="C10" s="49" t="s">
        <v>356</v>
      </c>
      <c r="D10" s="9">
        <v>8</v>
      </c>
      <c r="E10" s="9">
        <v>8</v>
      </c>
      <c r="F10" s="10">
        <f t="shared" si="1"/>
        <v>0</v>
      </c>
      <c r="G10" s="10">
        <v>0</v>
      </c>
      <c r="H10" s="10">
        <v>0</v>
      </c>
      <c r="I10" s="10">
        <v>0</v>
      </c>
      <c r="J10" s="10">
        <v>0</v>
      </c>
      <c r="K10" s="10">
        <v>0</v>
      </c>
      <c r="L10" s="10">
        <v>0</v>
      </c>
      <c r="M10" s="10">
        <v>0</v>
      </c>
      <c r="N10" s="10">
        <v>0</v>
      </c>
      <c r="O10" s="10">
        <v>47</v>
      </c>
      <c r="P10" s="10">
        <f t="shared" si="2"/>
        <v>11979</v>
      </c>
      <c r="Q10" s="10">
        <v>1473</v>
      </c>
      <c r="R10" s="10">
        <v>427</v>
      </c>
      <c r="S10" s="10">
        <v>6000</v>
      </c>
      <c r="T10" s="10">
        <v>150</v>
      </c>
      <c r="U10" s="10">
        <v>3929</v>
      </c>
      <c r="V10" s="10">
        <v>5012</v>
      </c>
      <c r="W10" s="10">
        <v>3</v>
      </c>
      <c r="X10" s="10">
        <v>0</v>
      </c>
      <c r="Y10" s="10">
        <v>45</v>
      </c>
    </row>
    <row r="11" spans="1:25" ht="12">
      <c r="A11" s="27" t="s">
        <v>339</v>
      </c>
      <c r="B11" s="44" t="s">
        <v>340</v>
      </c>
      <c r="C11" s="49" t="s">
        <v>357</v>
      </c>
      <c r="D11" s="9">
        <v>8</v>
      </c>
      <c r="E11" s="9">
        <v>13</v>
      </c>
      <c r="F11" s="10">
        <f t="shared" si="1"/>
        <v>5</v>
      </c>
      <c r="G11" s="10">
        <v>5</v>
      </c>
      <c r="H11" s="10">
        <v>0</v>
      </c>
      <c r="I11" s="10">
        <v>0</v>
      </c>
      <c r="J11" s="10">
        <v>0</v>
      </c>
      <c r="K11" s="10">
        <v>50</v>
      </c>
      <c r="L11" s="10">
        <v>50</v>
      </c>
      <c r="M11" s="10">
        <v>0</v>
      </c>
      <c r="N11" s="10">
        <v>0</v>
      </c>
      <c r="O11" s="10">
        <v>708</v>
      </c>
      <c r="P11" s="10">
        <f t="shared" si="2"/>
        <v>5808</v>
      </c>
      <c r="Q11" s="10">
        <v>716</v>
      </c>
      <c r="R11" s="10">
        <v>1168</v>
      </c>
      <c r="S11" s="10">
        <v>3655</v>
      </c>
      <c r="T11" s="10">
        <v>205</v>
      </c>
      <c r="U11" s="10">
        <v>64</v>
      </c>
      <c r="V11" s="10">
        <v>1966</v>
      </c>
      <c r="W11" s="10">
        <v>71</v>
      </c>
      <c r="X11" s="10">
        <v>31</v>
      </c>
      <c r="Y11" s="10">
        <v>16</v>
      </c>
    </row>
    <row r="12" spans="1:25" ht="12">
      <c r="A12" s="27" t="s">
        <v>341</v>
      </c>
      <c r="B12" s="44" t="s">
        <v>342</v>
      </c>
      <c r="C12" s="49" t="s">
        <v>358</v>
      </c>
      <c r="D12" s="9">
        <v>8</v>
      </c>
      <c r="E12" s="9">
        <v>16</v>
      </c>
      <c r="F12" s="10">
        <f t="shared" si="1"/>
        <v>19</v>
      </c>
      <c r="G12" s="10">
        <v>1</v>
      </c>
      <c r="H12" s="10">
        <v>1</v>
      </c>
      <c r="I12" s="10">
        <v>0</v>
      </c>
      <c r="J12" s="10">
        <v>17</v>
      </c>
      <c r="K12" s="10">
        <v>0</v>
      </c>
      <c r="L12" s="10">
        <v>0</v>
      </c>
      <c r="M12" s="10">
        <v>55</v>
      </c>
      <c r="N12" s="10">
        <v>59</v>
      </c>
      <c r="O12" s="10">
        <v>506</v>
      </c>
      <c r="P12" s="10">
        <f t="shared" si="2"/>
        <v>45501</v>
      </c>
      <c r="Q12" s="10">
        <v>5322</v>
      </c>
      <c r="R12" s="10">
        <v>3582</v>
      </c>
      <c r="S12" s="10">
        <v>20605</v>
      </c>
      <c r="T12" s="10">
        <v>1500</v>
      </c>
      <c r="U12" s="10">
        <v>14492</v>
      </c>
      <c r="V12" s="10">
        <v>10593</v>
      </c>
      <c r="W12" s="10">
        <v>17</v>
      </c>
      <c r="X12" s="10">
        <v>2</v>
      </c>
      <c r="Y12" s="10">
        <v>70</v>
      </c>
    </row>
    <row r="13" spans="1:25" ht="12">
      <c r="A13" s="27" t="s">
        <v>341</v>
      </c>
      <c r="B13" s="44" t="s">
        <v>342</v>
      </c>
      <c r="C13" s="49" t="s">
        <v>359</v>
      </c>
      <c r="D13" s="9">
        <v>9</v>
      </c>
      <c r="E13" s="9">
        <v>17</v>
      </c>
      <c r="F13" s="10">
        <f t="shared" si="1"/>
        <v>4</v>
      </c>
      <c r="G13" s="10">
        <v>1</v>
      </c>
      <c r="H13" s="10">
        <v>0</v>
      </c>
      <c r="I13" s="10">
        <v>0</v>
      </c>
      <c r="J13" s="10">
        <v>3</v>
      </c>
      <c r="K13" s="10">
        <v>0</v>
      </c>
      <c r="L13" s="10">
        <v>0</v>
      </c>
      <c r="M13" s="10">
        <v>0</v>
      </c>
      <c r="N13" s="10">
        <v>0</v>
      </c>
      <c r="O13" s="10">
        <v>20</v>
      </c>
      <c r="P13" s="10">
        <f t="shared" si="2"/>
        <v>22921</v>
      </c>
      <c r="Q13" s="10">
        <v>2277</v>
      </c>
      <c r="R13" s="10">
        <v>555</v>
      </c>
      <c r="S13" s="10">
        <v>8142</v>
      </c>
      <c r="T13" s="10">
        <v>0</v>
      </c>
      <c r="U13" s="10">
        <v>11947</v>
      </c>
      <c r="V13" s="10">
        <v>5949</v>
      </c>
      <c r="W13" s="10">
        <v>0</v>
      </c>
      <c r="X13" s="10">
        <v>0</v>
      </c>
      <c r="Y13" s="10">
        <v>24</v>
      </c>
    </row>
    <row r="14" spans="1:25" ht="12">
      <c r="A14" s="27" t="s">
        <v>341</v>
      </c>
      <c r="B14" s="44" t="s">
        <v>342</v>
      </c>
      <c r="C14" s="49" t="s">
        <v>360</v>
      </c>
      <c r="D14" s="9">
        <v>10</v>
      </c>
      <c r="E14" s="9">
        <v>4</v>
      </c>
      <c r="F14" s="10">
        <f t="shared" si="1"/>
        <v>141</v>
      </c>
      <c r="G14" s="10">
        <v>11</v>
      </c>
      <c r="H14" s="10">
        <v>2</v>
      </c>
      <c r="I14" s="10">
        <v>5</v>
      </c>
      <c r="J14" s="10">
        <v>123</v>
      </c>
      <c r="K14" s="10">
        <v>4</v>
      </c>
      <c r="L14" s="10">
        <v>4</v>
      </c>
      <c r="M14" s="10">
        <v>26</v>
      </c>
      <c r="N14" s="10">
        <v>26</v>
      </c>
      <c r="O14" s="10">
        <v>396</v>
      </c>
      <c r="P14" s="10">
        <f t="shared" si="2"/>
        <v>56326</v>
      </c>
      <c r="Q14" s="10">
        <v>10308</v>
      </c>
      <c r="R14" s="10">
        <v>3022</v>
      </c>
      <c r="S14" s="10">
        <v>23216</v>
      </c>
      <c r="T14" s="10">
        <v>482</v>
      </c>
      <c r="U14" s="10">
        <v>19298</v>
      </c>
      <c r="V14" s="10">
        <v>12304</v>
      </c>
      <c r="W14" s="10">
        <v>18</v>
      </c>
      <c r="X14" s="10">
        <v>1</v>
      </c>
      <c r="Y14" s="10">
        <v>77</v>
      </c>
    </row>
    <row r="15" spans="1:25" ht="12">
      <c r="A15" s="27" t="s">
        <v>341</v>
      </c>
      <c r="B15" s="44" t="s">
        <v>342</v>
      </c>
      <c r="C15" s="49" t="s">
        <v>361</v>
      </c>
      <c r="D15" s="9">
        <v>11</v>
      </c>
      <c r="E15" s="9">
        <v>26</v>
      </c>
      <c r="F15" s="10">
        <f t="shared" si="1"/>
        <v>0</v>
      </c>
      <c r="G15" s="10">
        <v>0</v>
      </c>
      <c r="H15" s="10">
        <v>0</v>
      </c>
      <c r="I15" s="10">
        <v>0</v>
      </c>
      <c r="J15" s="10">
        <v>0</v>
      </c>
      <c r="K15" s="10">
        <v>0</v>
      </c>
      <c r="L15" s="10">
        <v>0</v>
      </c>
      <c r="M15" s="10">
        <v>0</v>
      </c>
      <c r="N15" s="10">
        <v>0</v>
      </c>
      <c r="O15" s="10">
        <v>12</v>
      </c>
      <c r="P15" s="10">
        <f t="shared" si="2"/>
        <v>2911</v>
      </c>
      <c r="Q15" s="10">
        <v>349</v>
      </c>
      <c r="R15" s="10">
        <v>166</v>
      </c>
      <c r="S15" s="10">
        <v>2349</v>
      </c>
      <c r="T15" s="10">
        <v>0</v>
      </c>
      <c r="U15" s="10">
        <v>47</v>
      </c>
      <c r="V15" s="10">
        <v>638</v>
      </c>
      <c r="W15" s="10">
        <v>0</v>
      </c>
      <c r="X15" s="10">
        <v>0</v>
      </c>
      <c r="Y15" s="10">
        <v>20</v>
      </c>
    </row>
    <row r="16" spans="1:25" ht="12">
      <c r="A16" s="27" t="s">
        <v>258</v>
      </c>
      <c r="B16" s="44"/>
      <c r="C16" s="27" t="s">
        <v>353</v>
      </c>
      <c r="D16" s="9">
        <v>6</v>
      </c>
      <c r="E16" s="9">
        <v>8</v>
      </c>
      <c r="F16" s="10">
        <f t="shared" si="1"/>
        <v>7</v>
      </c>
      <c r="G16" s="10">
        <v>3</v>
      </c>
      <c r="H16" s="10">
        <v>0</v>
      </c>
      <c r="I16" s="10">
        <v>1</v>
      </c>
      <c r="J16" s="10">
        <v>3</v>
      </c>
      <c r="K16" s="10">
        <v>0</v>
      </c>
      <c r="L16" s="10">
        <v>0</v>
      </c>
      <c r="M16" s="10">
        <v>0</v>
      </c>
      <c r="N16" s="10">
        <v>0</v>
      </c>
      <c r="O16" s="10">
        <v>4</v>
      </c>
      <c r="P16" s="10">
        <f t="shared" si="2"/>
        <v>91</v>
      </c>
      <c r="Q16" s="10">
        <v>41</v>
      </c>
      <c r="R16" s="10">
        <v>20</v>
      </c>
      <c r="S16" s="10">
        <v>30</v>
      </c>
      <c r="T16" s="10">
        <v>0</v>
      </c>
      <c r="U16" s="10">
        <v>0</v>
      </c>
      <c r="V16" s="10">
        <v>12</v>
      </c>
      <c r="W16" s="10">
        <v>0</v>
      </c>
      <c r="X16" s="10">
        <v>0</v>
      </c>
      <c r="Y16" s="10">
        <v>8</v>
      </c>
    </row>
  </sheetData>
  <sheetProtection/>
  <mergeCells count="21">
    <mergeCell ref="O3:O4"/>
    <mergeCell ref="A6:B6"/>
    <mergeCell ref="A3:B5"/>
    <mergeCell ref="C3:C5"/>
    <mergeCell ref="P4:P5"/>
    <mergeCell ref="P3:U3"/>
    <mergeCell ref="S4:S5"/>
    <mergeCell ref="K3:N3"/>
    <mergeCell ref="D3:E4"/>
    <mergeCell ref="F3:J4"/>
    <mergeCell ref="K4:L4"/>
    <mergeCell ref="M4:N4"/>
    <mergeCell ref="X4:X5"/>
    <mergeCell ref="W4:W5"/>
    <mergeCell ref="V3:Y3"/>
    <mergeCell ref="Y4:Y5"/>
    <mergeCell ref="Q4:Q5"/>
    <mergeCell ref="R4:R5"/>
    <mergeCell ref="V4:V5"/>
    <mergeCell ref="T4:T5"/>
    <mergeCell ref="U4:U5"/>
  </mergeCells>
  <printOptions/>
  <pageMargins left="0.15748031496062992" right="0.15748031496062992" top="0.984251968503937" bottom="0.984251968503937" header="0.5118110236220472" footer="0.5118110236220472"/>
  <pageSetup horizontalDpi="600" verticalDpi="600" orientation="landscape" paperSize="9" scale="75" r:id="rId1"/>
  <ignoredErrors>
    <ignoredError sqref="C8:C11" numberStoredAsText="1"/>
  </ignoredErrors>
</worksheet>
</file>

<file path=xl/worksheets/sheet18.xml><?xml version="1.0" encoding="utf-8"?>
<worksheet xmlns="http://schemas.openxmlformats.org/spreadsheetml/2006/main" xmlns:r="http://schemas.openxmlformats.org/officeDocument/2006/relationships">
  <dimension ref="A1:Y16"/>
  <sheetViews>
    <sheetView zoomScalePageLayoutView="0" workbookViewId="0" topLeftCell="A1">
      <pane xSplit="2" ySplit="6" topLeftCell="C7" activePane="bottomRight" state="frozen"/>
      <selection pane="topLeft" activeCell="A45" sqref="A45"/>
      <selection pane="topRight" activeCell="A45" sqref="A45"/>
      <selection pane="bottomLeft" activeCell="A45" sqref="A45"/>
      <selection pane="bottomRight" activeCell="A45" sqref="A45"/>
    </sheetView>
  </sheetViews>
  <sheetFormatPr defaultColWidth="9.33203125" defaultRowHeight="12"/>
  <cols>
    <col min="2" max="2" width="14.66015625" style="29" customWidth="1"/>
    <col min="4" max="4" width="6.66015625" style="0" customWidth="1"/>
    <col min="5" max="5" width="6.16015625" style="0" customWidth="1"/>
    <col min="6" max="7" width="9" style="0" customWidth="1"/>
    <col min="8" max="8" width="8.83203125" style="0" customWidth="1"/>
    <col min="9" max="10" width="10" style="0" customWidth="1"/>
    <col min="11" max="14" width="7.83203125" style="0" customWidth="1"/>
    <col min="18" max="18" width="9.83203125" style="0" customWidth="1"/>
    <col min="19" max="19" width="10.16015625" style="0" customWidth="1"/>
    <col min="24" max="24" width="10.83203125" style="0" customWidth="1"/>
  </cols>
  <sheetData>
    <row r="1" spans="1:6" ht="16.5">
      <c r="A1" s="32" t="s">
        <v>659</v>
      </c>
      <c r="B1" s="28"/>
      <c r="F1" s="7"/>
    </row>
    <row r="2" spans="1:6" ht="12">
      <c r="A2" t="s">
        <v>343</v>
      </c>
      <c r="F2" s="7"/>
    </row>
    <row r="3" spans="1:25" s="40" customFormat="1" ht="46.5" customHeight="1">
      <c r="A3" s="125" t="s">
        <v>289</v>
      </c>
      <c r="B3" s="131"/>
      <c r="C3" s="118" t="s">
        <v>290</v>
      </c>
      <c r="D3" s="118" t="s">
        <v>291</v>
      </c>
      <c r="E3" s="145"/>
      <c r="F3" s="118" t="s">
        <v>292</v>
      </c>
      <c r="G3" s="145"/>
      <c r="H3" s="145"/>
      <c r="I3" s="145"/>
      <c r="J3" s="145"/>
      <c r="K3" s="120" t="s">
        <v>293</v>
      </c>
      <c r="L3" s="150"/>
      <c r="M3" s="150"/>
      <c r="N3" s="151"/>
      <c r="O3" s="123" t="s">
        <v>294</v>
      </c>
      <c r="P3" s="118" t="s">
        <v>295</v>
      </c>
      <c r="Q3" s="145"/>
      <c r="R3" s="145"/>
      <c r="S3" s="145"/>
      <c r="T3" s="145"/>
      <c r="U3" s="145"/>
      <c r="V3" s="118" t="s">
        <v>296</v>
      </c>
      <c r="W3" s="145"/>
      <c r="X3" s="145"/>
      <c r="Y3" s="145"/>
    </row>
    <row r="4" spans="1:25" s="40" customFormat="1" ht="22.5" customHeight="1">
      <c r="A4" s="132"/>
      <c r="B4" s="133"/>
      <c r="C4" s="145"/>
      <c r="D4" s="145"/>
      <c r="E4" s="145"/>
      <c r="F4" s="145"/>
      <c r="G4" s="145"/>
      <c r="H4" s="145"/>
      <c r="I4" s="145"/>
      <c r="J4" s="145"/>
      <c r="K4" s="118" t="s">
        <v>297</v>
      </c>
      <c r="L4" s="145"/>
      <c r="M4" s="125" t="s">
        <v>298</v>
      </c>
      <c r="N4" s="152"/>
      <c r="O4" s="124"/>
      <c r="P4" s="118" t="s">
        <v>299</v>
      </c>
      <c r="Q4" s="118" t="s">
        <v>300</v>
      </c>
      <c r="R4" s="118" t="s">
        <v>301</v>
      </c>
      <c r="S4" s="118" t="s">
        <v>302</v>
      </c>
      <c r="T4" s="118" t="s">
        <v>303</v>
      </c>
      <c r="U4" s="118" t="s">
        <v>304</v>
      </c>
      <c r="V4" s="123" t="s">
        <v>305</v>
      </c>
      <c r="W4" s="123" t="s">
        <v>306</v>
      </c>
      <c r="X4" s="123" t="s">
        <v>307</v>
      </c>
      <c r="Y4" s="123" t="s">
        <v>304</v>
      </c>
    </row>
    <row r="5" spans="1:25" s="40" customFormat="1" ht="26.25" customHeight="1">
      <c r="A5" s="132"/>
      <c r="B5" s="133"/>
      <c r="C5" s="144"/>
      <c r="D5" s="19" t="s">
        <v>308</v>
      </c>
      <c r="E5" s="14" t="s">
        <v>309</v>
      </c>
      <c r="F5" s="14" t="s">
        <v>299</v>
      </c>
      <c r="G5" s="14" t="s">
        <v>310</v>
      </c>
      <c r="H5" s="14" t="s">
        <v>311</v>
      </c>
      <c r="I5" s="14" t="s">
        <v>312</v>
      </c>
      <c r="J5" s="14" t="s">
        <v>313</v>
      </c>
      <c r="K5" s="14" t="s">
        <v>314</v>
      </c>
      <c r="L5" s="14" t="s">
        <v>315</v>
      </c>
      <c r="M5" s="14" t="s">
        <v>314</v>
      </c>
      <c r="N5" s="14" t="s">
        <v>315</v>
      </c>
      <c r="O5" s="39" t="s">
        <v>316</v>
      </c>
      <c r="P5" s="144"/>
      <c r="Q5" s="144"/>
      <c r="R5" s="144"/>
      <c r="S5" s="144"/>
      <c r="T5" s="144"/>
      <c r="U5" s="144"/>
      <c r="V5" s="153"/>
      <c r="W5" s="153"/>
      <c r="X5" s="153"/>
      <c r="Y5" s="153"/>
    </row>
    <row r="6" spans="1:25" s="43" customFormat="1" ht="34.5" customHeight="1">
      <c r="A6" s="146" t="s">
        <v>317</v>
      </c>
      <c r="B6" s="147"/>
      <c r="C6" s="41" t="s">
        <v>318</v>
      </c>
      <c r="D6" s="42" t="s">
        <v>319</v>
      </c>
      <c r="E6" s="41" t="s">
        <v>320</v>
      </c>
      <c r="F6" s="41" t="s">
        <v>321</v>
      </c>
      <c r="G6" s="41" t="s">
        <v>322</v>
      </c>
      <c r="H6" s="41" t="s">
        <v>323</v>
      </c>
      <c r="I6" s="41" t="s">
        <v>324</v>
      </c>
      <c r="J6" s="41" t="s">
        <v>325</v>
      </c>
      <c r="K6" s="41" t="s">
        <v>326</v>
      </c>
      <c r="L6" s="41" t="s">
        <v>327</v>
      </c>
      <c r="M6" s="41" t="s">
        <v>326</v>
      </c>
      <c r="N6" s="41" t="s">
        <v>327</v>
      </c>
      <c r="O6" s="41" t="s">
        <v>328</v>
      </c>
      <c r="P6" s="41" t="s">
        <v>321</v>
      </c>
      <c r="Q6" s="41" t="s">
        <v>329</v>
      </c>
      <c r="R6" s="25" t="s">
        <v>330</v>
      </c>
      <c r="S6" s="25" t="s">
        <v>331</v>
      </c>
      <c r="T6" s="41" t="s">
        <v>332</v>
      </c>
      <c r="U6" s="41" t="s">
        <v>333</v>
      </c>
      <c r="V6" s="41" t="s">
        <v>334</v>
      </c>
      <c r="W6" s="41" t="s">
        <v>335</v>
      </c>
      <c r="X6" s="41" t="s">
        <v>336</v>
      </c>
      <c r="Y6" s="41" t="s">
        <v>333</v>
      </c>
    </row>
    <row r="7" spans="1:25" s="11" customFormat="1" ht="12">
      <c r="A7" s="26" t="s">
        <v>337</v>
      </c>
      <c r="B7" s="30" t="s">
        <v>338</v>
      </c>
      <c r="C7" s="13"/>
      <c r="D7" s="13"/>
      <c r="E7" s="13"/>
      <c r="F7" s="18">
        <f aca="true" t="shared" si="0" ref="F7:O7">SUM(F8:F16)</f>
        <v>100</v>
      </c>
      <c r="G7" s="18">
        <f t="shared" si="0"/>
        <v>9</v>
      </c>
      <c r="H7" s="18">
        <f t="shared" si="0"/>
        <v>4</v>
      </c>
      <c r="I7" s="18">
        <f t="shared" si="0"/>
        <v>4</v>
      </c>
      <c r="J7" s="18">
        <f t="shared" si="0"/>
        <v>83</v>
      </c>
      <c r="K7" s="18">
        <f t="shared" si="0"/>
        <v>60</v>
      </c>
      <c r="L7" s="18">
        <f t="shared" si="0"/>
        <v>60</v>
      </c>
      <c r="M7" s="18">
        <f t="shared" si="0"/>
        <v>43</v>
      </c>
      <c r="N7" s="18">
        <f t="shared" si="0"/>
        <v>43</v>
      </c>
      <c r="O7" s="18">
        <f t="shared" si="0"/>
        <v>836</v>
      </c>
      <c r="P7" s="18">
        <f>SUM(P8:P16)</f>
        <v>54373</v>
      </c>
      <c r="Q7" s="18">
        <f aca="true" t="shared" si="1" ref="Q7:Y7">SUM(Q8:Q16)</f>
        <v>13906</v>
      </c>
      <c r="R7" s="18">
        <f t="shared" si="1"/>
        <v>4991</v>
      </c>
      <c r="S7" s="18">
        <f t="shared" si="1"/>
        <v>25326</v>
      </c>
      <c r="T7" s="18">
        <f t="shared" si="1"/>
        <v>1224</v>
      </c>
      <c r="U7" s="18">
        <f t="shared" si="1"/>
        <v>8926</v>
      </c>
      <c r="V7" s="18">
        <f t="shared" si="1"/>
        <v>8606</v>
      </c>
      <c r="W7" s="18">
        <f t="shared" si="1"/>
        <v>100</v>
      </c>
      <c r="X7" s="18">
        <f t="shared" si="1"/>
        <v>67</v>
      </c>
      <c r="Y7" s="18">
        <f t="shared" si="1"/>
        <v>597</v>
      </c>
    </row>
    <row r="8" spans="1:25" ht="12">
      <c r="A8" s="27" t="s">
        <v>239</v>
      </c>
      <c r="B8" s="44" t="s">
        <v>344</v>
      </c>
      <c r="C8" s="38" t="s">
        <v>345</v>
      </c>
      <c r="D8" s="9">
        <v>4</v>
      </c>
      <c r="E8" s="9">
        <v>1</v>
      </c>
      <c r="F8" s="10">
        <v>37</v>
      </c>
      <c r="G8" s="10">
        <v>0</v>
      </c>
      <c r="H8" s="10">
        <v>0</v>
      </c>
      <c r="I8" s="10">
        <v>1</v>
      </c>
      <c r="J8" s="10">
        <v>36</v>
      </c>
      <c r="K8" s="10">
        <v>14</v>
      </c>
      <c r="L8" s="10">
        <v>14</v>
      </c>
      <c r="M8" s="10">
        <v>7</v>
      </c>
      <c r="N8" s="10">
        <v>7</v>
      </c>
      <c r="O8" s="10">
        <v>8</v>
      </c>
      <c r="P8" s="10">
        <v>428</v>
      </c>
      <c r="Q8" s="10">
        <v>145</v>
      </c>
      <c r="R8" s="10">
        <v>129</v>
      </c>
      <c r="S8" s="10">
        <v>30</v>
      </c>
      <c r="T8" s="10">
        <v>98</v>
      </c>
      <c r="U8" s="10">
        <v>26</v>
      </c>
      <c r="V8" s="10">
        <v>36</v>
      </c>
      <c r="W8" s="10">
        <v>0</v>
      </c>
      <c r="X8" s="10">
        <v>2</v>
      </c>
      <c r="Y8" s="10">
        <v>0</v>
      </c>
    </row>
    <row r="9" spans="1:25" ht="12">
      <c r="A9" s="27" t="s">
        <v>339</v>
      </c>
      <c r="B9" s="44" t="s">
        <v>340</v>
      </c>
      <c r="C9" s="38" t="s">
        <v>346</v>
      </c>
      <c r="D9" s="9">
        <v>4</v>
      </c>
      <c r="E9" s="9">
        <v>10</v>
      </c>
      <c r="F9" s="10">
        <v>2</v>
      </c>
      <c r="G9" s="10">
        <v>1</v>
      </c>
      <c r="H9" s="10">
        <v>0</v>
      </c>
      <c r="I9" s="10">
        <v>0</v>
      </c>
      <c r="J9" s="10">
        <v>1</v>
      </c>
      <c r="K9" s="10">
        <v>0</v>
      </c>
      <c r="L9" s="10">
        <v>0</v>
      </c>
      <c r="M9" s="10">
        <v>0</v>
      </c>
      <c r="N9" s="10">
        <v>0</v>
      </c>
      <c r="O9" s="10">
        <v>10</v>
      </c>
      <c r="P9" s="10">
        <v>323</v>
      </c>
      <c r="Q9" s="10">
        <v>139</v>
      </c>
      <c r="R9" s="10">
        <v>78</v>
      </c>
      <c r="S9" s="10">
        <v>85</v>
      </c>
      <c r="T9" s="10">
        <v>0</v>
      </c>
      <c r="U9" s="10">
        <v>21</v>
      </c>
      <c r="V9" s="10">
        <v>81</v>
      </c>
      <c r="W9" s="10">
        <v>0</v>
      </c>
      <c r="X9" s="10">
        <v>0</v>
      </c>
      <c r="Y9" s="10">
        <v>0</v>
      </c>
    </row>
    <row r="10" spans="1:25" ht="12">
      <c r="A10" s="27" t="s">
        <v>341</v>
      </c>
      <c r="B10" s="44" t="s">
        <v>342</v>
      </c>
      <c r="C10" s="8" t="s">
        <v>347</v>
      </c>
      <c r="D10" s="9">
        <v>5</v>
      </c>
      <c r="E10" s="9">
        <v>16</v>
      </c>
      <c r="F10" s="10">
        <v>0</v>
      </c>
      <c r="G10" s="10">
        <v>0</v>
      </c>
      <c r="H10" s="10">
        <v>0</v>
      </c>
      <c r="I10" s="10">
        <v>0</v>
      </c>
      <c r="J10" s="10">
        <v>0</v>
      </c>
      <c r="K10" s="10">
        <v>0</v>
      </c>
      <c r="L10" s="10">
        <v>0</v>
      </c>
      <c r="M10" s="10">
        <v>0</v>
      </c>
      <c r="N10" s="10">
        <v>0</v>
      </c>
      <c r="O10" s="10">
        <v>76</v>
      </c>
      <c r="P10" s="10">
        <v>4289</v>
      </c>
      <c r="Q10" s="10">
        <v>533</v>
      </c>
      <c r="R10" s="10">
        <v>359</v>
      </c>
      <c r="S10" s="10">
        <v>3184</v>
      </c>
      <c r="T10" s="10">
        <v>213</v>
      </c>
      <c r="U10" s="10">
        <v>0</v>
      </c>
      <c r="V10" s="10">
        <v>380</v>
      </c>
      <c r="W10" s="10">
        <v>8</v>
      </c>
      <c r="X10" s="10">
        <v>2</v>
      </c>
      <c r="Y10" s="10">
        <v>127</v>
      </c>
    </row>
    <row r="11" spans="1:25" ht="12">
      <c r="A11" s="27" t="s">
        <v>339</v>
      </c>
      <c r="B11" s="44" t="s">
        <v>340</v>
      </c>
      <c r="C11" s="38" t="s">
        <v>348</v>
      </c>
      <c r="D11" s="9">
        <v>6</v>
      </c>
      <c r="E11" s="9">
        <v>9</v>
      </c>
      <c r="F11" s="10">
        <v>8</v>
      </c>
      <c r="G11" s="10">
        <v>3</v>
      </c>
      <c r="H11" s="10">
        <v>4</v>
      </c>
      <c r="I11" s="10">
        <v>1</v>
      </c>
      <c r="J11" s="10">
        <v>0</v>
      </c>
      <c r="K11" s="10">
        <v>41</v>
      </c>
      <c r="L11" s="10">
        <v>41</v>
      </c>
      <c r="M11" s="10">
        <v>19</v>
      </c>
      <c r="N11" s="10">
        <v>19</v>
      </c>
      <c r="O11" s="10">
        <v>605</v>
      </c>
      <c r="P11" s="10">
        <v>4263</v>
      </c>
      <c r="Q11" s="10">
        <v>1148</v>
      </c>
      <c r="R11" s="10">
        <v>1123</v>
      </c>
      <c r="S11" s="10">
        <v>1410</v>
      </c>
      <c r="T11" s="10">
        <v>437</v>
      </c>
      <c r="U11" s="10">
        <v>145</v>
      </c>
      <c r="V11" s="10">
        <v>550</v>
      </c>
      <c r="W11" s="10">
        <v>26</v>
      </c>
      <c r="X11" s="10">
        <v>58</v>
      </c>
      <c r="Y11" s="10">
        <v>18</v>
      </c>
    </row>
    <row r="12" spans="1:25" ht="12">
      <c r="A12" s="27" t="s">
        <v>341</v>
      </c>
      <c r="B12" s="44" t="s">
        <v>342</v>
      </c>
      <c r="C12" s="8" t="s">
        <v>102</v>
      </c>
      <c r="D12" s="9">
        <v>7</v>
      </c>
      <c r="E12" s="9">
        <v>12</v>
      </c>
      <c r="F12" s="10">
        <v>5</v>
      </c>
      <c r="G12" s="10">
        <v>3</v>
      </c>
      <c r="H12" s="10">
        <v>0</v>
      </c>
      <c r="I12" s="10">
        <v>0</v>
      </c>
      <c r="J12" s="10">
        <v>2</v>
      </c>
      <c r="K12" s="10">
        <v>0</v>
      </c>
      <c r="L12" s="10">
        <v>0</v>
      </c>
      <c r="M12" s="10">
        <v>0</v>
      </c>
      <c r="N12" s="10">
        <v>0</v>
      </c>
      <c r="O12" s="10">
        <v>47</v>
      </c>
      <c r="P12" s="10">
        <v>15912</v>
      </c>
      <c r="Q12" s="10">
        <v>4355</v>
      </c>
      <c r="R12" s="10">
        <v>1011</v>
      </c>
      <c r="S12" s="10">
        <v>8026</v>
      </c>
      <c r="T12" s="10">
        <v>111</v>
      </c>
      <c r="U12" s="10">
        <v>2409</v>
      </c>
      <c r="V12" s="10">
        <v>2323</v>
      </c>
      <c r="W12" s="10">
        <v>28</v>
      </c>
      <c r="X12" s="10">
        <v>1</v>
      </c>
      <c r="Y12" s="10">
        <v>100</v>
      </c>
    </row>
    <row r="13" spans="1:25" ht="12">
      <c r="A13" s="27" t="s">
        <v>341</v>
      </c>
      <c r="B13" s="44" t="s">
        <v>342</v>
      </c>
      <c r="C13" s="8" t="s">
        <v>349</v>
      </c>
      <c r="D13" s="9">
        <v>7</v>
      </c>
      <c r="E13" s="9">
        <v>23</v>
      </c>
      <c r="F13" s="10">
        <v>4</v>
      </c>
      <c r="G13" s="10">
        <v>0</v>
      </c>
      <c r="H13" s="10">
        <v>0</v>
      </c>
      <c r="I13" s="10">
        <v>0</v>
      </c>
      <c r="J13" s="10">
        <v>4</v>
      </c>
      <c r="K13" s="10">
        <v>2</v>
      </c>
      <c r="L13" s="10">
        <v>2</v>
      </c>
      <c r="M13" s="10">
        <v>13</v>
      </c>
      <c r="N13" s="10">
        <v>13</v>
      </c>
      <c r="O13" s="10">
        <v>16</v>
      </c>
      <c r="P13" s="10">
        <v>14270</v>
      </c>
      <c r="Q13" s="10">
        <v>2867</v>
      </c>
      <c r="R13" s="10">
        <v>997</v>
      </c>
      <c r="S13" s="10">
        <v>7077</v>
      </c>
      <c r="T13" s="10">
        <v>108</v>
      </c>
      <c r="U13" s="10">
        <v>3221</v>
      </c>
      <c r="V13" s="10">
        <v>2704</v>
      </c>
      <c r="W13" s="10">
        <v>25</v>
      </c>
      <c r="X13" s="10">
        <v>3</v>
      </c>
      <c r="Y13" s="10">
        <v>133</v>
      </c>
    </row>
    <row r="14" spans="1:25" ht="12">
      <c r="A14" s="27" t="s">
        <v>341</v>
      </c>
      <c r="B14" s="44" t="s">
        <v>342</v>
      </c>
      <c r="C14" s="8" t="s">
        <v>100</v>
      </c>
      <c r="D14" s="9">
        <v>8</v>
      </c>
      <c r="E14" s="9">
        <v>7</v>
      </c>
      <c r="F14" s="10">
        <v>0</v>
      </c>
      <c r="G14" s="10">
        <v>0</v>
      </c>
      <c r="H14" s="10">
        <v>0</v>
      </c>
      <c r="I14" s="10">
        <v>0</v>
      </c>
      <c r="J14" s="10">
        <v>0</v>
      </c>
      <c r="K14" s="10">
        <v>0</v>
      </c>
      <c r="L14" s="10">
        <v>0</v>
      </c>
      <c r="M14" s="10">
        <v>0</v>
      </c>
      <c r="N14" s="10">
        <v>0</v>
      </c>
      <c r="O14" s="10">
        <v>37</v>
      </c>
      <c r="P14" s="10">
        <v>8083</v>
      </c>
      <c r="Q14" s="10">
        <v>1305</v>
      </c>
      <c r="R14" s="10">
        <v>413</v>
      </c>
      <c r="S14" s="10">
        <v>4171</v>
      </c>
      <c r="T14" s="10">
        <v>123</v>
      </c>
      <c r="U14" s="10">
        <v>2071</v>
      </c>
      <c r="V14" s="10">
        <v>1272</v>
      </c>
      <c r="W14" s="10">
        <v>4</v>
      </c>
      <c r="X14" s="10">
        <v>0</v>
      </c>
      <c r="Y14" s="10">
        <v>90</v>
      </c>
    </row>
    <row r="15" spans="1:25" ht="12">
      <c r="A15" s="27" t="s">
        <v>341</v>
      </c>
      <c r="B15" s="44" t="s">
        <v>342</v>
      </c>
      <c r="C15" s="8" t="s">
        <v>350</v>
      </c>
      <c r="D15" s="9">
        <v>8</v>
      </c>
      <c r="E15" s="9">
        <v>9</v>
      </c>
      <c r="F15" s="10">
        <v>0</v>
      </c>
      <c r="G15" s="10">
        <v>0</v>
      </c>
      <c r="H15" s="10">
        <v>0</v>
      </c>
      <c r="I15" s="10">
        <v>0</v>
      </c>
      <c r="J15" s="10">
        <v>0</v>
      </c>
      <c r="K15" s="10">
        <v>0</v>
      </c>
      <c r="L15" s="10">
        <v>0</v>
      </c>
      <c r="M15" s="10">
        <v>0</v>
      </c>
      <c r="N15" s="10">
        <v>0</v>
      </c>
      <c r="O15" s="10">
        <v>33</v>
      </c>
      <c r="P15" s="10">
        <v>6399</v>
      </c>
      <c r="Q15" s="10">
        <v>3274</v>
      </c>
      <c r="R15" s="10">
        <v>765</v>
      </c>
      <c r="S15" s="10">
        <v>1313</v>
      </c>
      <c r="T15" s="10">
        <v>64</v>
      </c>
      <c r="U15" s="10">
        <v>983</v>
      </c>
      <c r="V15" s="10">
        <v>1193</v>
      </c>
      <c r="W15" s="10">
        <v>9</v>
      </c>
      <c r="X15" s="10">
        <v>1</v>
      </c>
      <c r="Y15" s="10">
        <v>129</v>
      </c>
    </row>
    <row r="16" spans="1:25" ht="12">
      <c r="A16" s="27" t="s">
        <v>239</v>
      </c>
      <c r="B16" s="44" t="s">
        <v>344</v>
      </c>
      <c r="C16" s="38" t="s">
        <v>351</v>
      </c>
      <c r="D16" s="9">
        <v>12</v>
      </c>
      <c r="E16" s="9">
        <v>26</v>
      </c>
      <c r="F16" s="10">
        <v>44</v>
      </c>
      <c r="G16" s="10">
        <v>2</v>
      </c>
      <c r="H16" s="10">
        <v>0</v>
      </c>
      <c r="I16" s="10">
        <v>2</v>
      </c>
      <c r="J16" s="10">
        <v>40</v>
      </c>
      <c r="K16" s="10">
        <v>3</v>
      </c>
      <c r="L16" s="10">
        <v>3</v>
      </c>
      <c r="M16" s="10">
        <v>4</v>
      </c>
      <c r="N16" s="10">
        <v>4</v>
      </c>
      <c r="O16" s="10">
        <v>4</v>
      </c>
      <c r="P16" s="10">
        <v>406</v>
      </c>
      <c r="Q16" s="10">
        <v>140</v>
      </c>
      <c r="R16" s="10">
        <v>116</v>
      </c>
      <c r="S16" s="10">
        <v>30</v>
      </c>
      <c r="T16" s="10">
        <v>70</v>
      </c>
      <c r="U16" s="10">
        <v>50</v>
      </c>
      <c r="V16" s="10">
        <v>67</v>
      </c>
      <c r="W16" s="10">
        <v>0</v>
      </c>
      <c r="X16" s="10">
        <v>0</v>
      </c>
      <c r="Y16" s="10">
        <v>0</v>
      </c>
    </row>
  </sheetData>
  <sheetProtection/>
  <mergeCells count="21">
    <mergeCell ref="Q4:Q5"/>
    <mergeCell ref="U4:U5"/>
    <mergeCell ref="F3:J4"/>
    <mergeCell ref="P3:U3"/>
    <mergeCell ref="K4:L4"/>
    <mergeCell ref="S4:S5"/>
    <mergeCell ref="M4:N4"/>
    <mergeCell ref="P4:P5"/>
    <mergeCell ref="K3:N3"/>
    <mergeCell ref="T4:T5"/>
    <mergeCell ref="R4:R5"/>
    <mergeCell ref="V3:Y3"/>
    <mergeCell ref="V4:V5"/>
    <mergeCell ref="W4:W5"/>
    <mergeCell ref="X4:X5"/>
    <mergeCell ref="Y4:Y5"/>
    <mergeCell ref="A6:B6"/>
    <mergeCell ref="C3:C5"/>
    <mergeCell ref="D3:E4"/>
    <mergeCell ref="O3:O4"/>
    <mergeCell ref="A3:B5"/>
  </mergeCells>
  <printOptions/>
  <pageMargins left="0.75" right="0.75" top="1" bottom="1" header="0.5" footer="0.5"/>
  <pageSetup orientation="portrait" paperSize="9"/>
  <ignoredErrors>
    <ignoredError sqref="C8:C16" numberStoredAsText="1"/>
  </ignoredErrors>
</worksheet>
</file>

<file path=xl/worksheets/sheet19.xml><?xml version="1.0" encoding="utf-8"?>
<worksheet xmlns="http://schemas.openxmlformats.org/spreadsheetml/2006/main" xmlns:r="http://schemas.openxmlformats.org/officeDocument/2006/relationships">
  <dimension ref="A1:Y13"/>
  <sheetViews>
    <sheetView zoomScalePageLayoutView="0" workbookViewId="0" topLeftCell="A1">
      <pane xSplit="2" ySplit="6" topLeftCell="C7" activePane="bottomRight" state="frozen"/>
      <selection pane="topLeft" activeCell="A45" sqref="A45"/>
      <selection pane="topRight" activeCell="A45" sqref="A45"/>
      <selection pane="bottomLeft" activeCell="A45" sqref="A45"/>
      <selection pane="bottomRight" activeCell="A45" sqref="A45"/>
    </sheetView>
  </sheetViews>
  <sheetFormatPr defaultColWidth="9.33203125" defaultRowHeight="12"/>
  <cols>
    <col min="2" max="2" width="14.66015625" style="29" customWidth="1"/>
    <col min="4" max="4" width="6.66015625" style="0" customWidth="1"/>
    <col min="5" max="5" width="6.16015625" style="0" customWidth="1"/>
    <col min="6" max="7" width="9" style="0" customWidth="1"/>
    <col min="8" max="8" width="8.83203125" style="0" customWidth="1"/>
    <col min="9" max="10" width="10" style="0" customWidth="1"/>
    <col min="11" max="14" width="7.83203125" style="0" customWidth="1"/>
    <col min="18" max="18" width="9.83203125" style="0" customWidth="1"/>
    <col min="19" max="19" width="10.16015625" style="0" customWidth="1"/>
    <col min="24" max="24" width="10.83203125" style="0" customWidth="1"/>
  </cols>
  <sheetData>
    <row r="1" spans="1:6" ht="16.5">
      <c r="A1" s="32" t="s">
        <v>659</v>
      </c>
      <c r="B1" s="28"/>
      <c r="F1" s="7"/>
    </row>
    <row r="2" spans="1:6" ht="12">
      <c r="A2" t="s">
        <v>281</v>
      </c>
      <c r="F2" s="7"/>
    </row>
    <row r="3" spans="1:25" s="40" customFormat="1" ht="46.5" customHeight="1">
      <c r="A3" s="125" t="s">
        <v>55</v>
      </c>
      <c r="B3" s="131"/>
      <c r="C3" s="118" t="s">
        <v>56</v>
      </c>
      <c r="D3" s="118" t="s">
        <v>272</v>
      </c>
      <c r="E3" s="145"/>
      <c r="F3" s="118" t="s">
        <v>273</v>
      </c>
      <c r="G3" s="145"/>
      <c r="H3" s="145"/>
      <c r="I3" s="145"/>
      <c r="J3" s="145"/>
      <c r="K3" s="120" t="s">
        <v>155</v>
      </c>
      <c r="L3" s="150"/>
      <c r="M3" s="150"/>
      <c r="N3" s="151"/>
      <c r="O3" s="123" t="s">
        <v>274</v>
      </c>
      <c r="P3" s="118" t="s">
        <v>275</v>
      </c>
      <c r="Q3" s="145"/>
      <c r="R3" s="145"/>
      <c r="S3" s="145"/>
      <c r="T3" s="145"/>
      <c r="U3" s="145"/>
      <c r="V3" s="118" t="s">
        <v>171</v>
      </c>
      <c r="W3" s="145"/>
      <c r="X3" s="145"/>
      <c r="Y3" s="145"/>
    </row>
    <row r="4" spans="1:25" s="40" customFormat="1" ht="22.5" customHeight="1">
      <c r="A4" s="132"/>
      <c r="B4" s="133"/>
      <c r="C4" s="145"/>
      <c r="D4" s="145"/>
      <c r="E4" s="145"/>
      <c r="F4" s="145"/>
      <c r="G4" s="145"/>
      <c r="H4" s="145"/>
      <c r="I4" s="145"/>
      <c r="J4" s="145"/>
      <c r="K4" s="118" t="s">
        <v>214</v>
      </c>
      <c r="L4" s="145"/>
      <c r="M4" s="125" t="s">
        <v>215</v>
      </c>
      <c r="N4" s="152"/>
      <c r="O4" s="124"/>
      <c r="P4" s="118" t="s">
        <v>226</v>
      </c>
      <c r="Q4" s="118" t="s">
        <v>254</v>
      </c>
      <c r="R4" s="118" t="s">
        <v>255</v>
      </c>
      <c r="S4" s="118" t="s">
        <v>256</v>
      </c>
      <c r="T4" s="118" t="s">
        <v>257</v>
      </c>
      <c r="U4" s="118" t="s">
        <v>258</v>
      </c>
      <c r="V4" s="123" t="s">
        <v>276</v>
      </c>
      <c r="W4" s="123" t="s">
        <v>277</v>
      </c>
      <c r="X4" s="123" t="s">
        <v>278</v>
      </c>
      <c r="Y4" s="123" t="s">
        <v>258</v>
      </c>
    </row>
    <row r="5" spans="1:25" s="40" customFormat="1" ht="26.25" customHeight="1">
      <c r="A5" s="132"/>
      <c r="B5" s="133"/>
      <c r="C5" s="144"/>
      <c r="D5" s="19" t="s">
        <v>227</v>
      </c>
      <c r="E5" s="14" t="s">
        <v>228</v>
      </c>
      <c r="F5" s="14" t="s">
        <v>226</v>
      </c>
      <c r="G5" s="14" t="s">
        <v>229</v>
      </c>
      <c r="H5" s="14" t="s">
        <v>230</v>
      </c>
      <c r="I5" s="14" t="s">
        <v>262</v>
      </c>
      <c r="J5" s="14" t="s">
        <v>263</v>
      </c>
      <c r="K5" s="14" t="s">
        <v>264</v>
      </c>
      <c r="L5" s="14" t="s">
        <v>265</v>
      </c>
      <c r="M5" s="14" t="s">
        <v>264</v>
      </c>
      <c r="N5" s="14" t="s">
        <v>265</v>
      </c>
      <c r="O5" s="39" t="s">
        <v>216</v>
      </c>
      <c r="P5" s="144"/>
      <c r="Q5" s="144"/>
      <c r="R5" s="144"/>
      <c r="S5" s="144"/>
      <c r="T5" s="144"/>
      <c r="U5" s="144"/>
      <c r="V5" s="153"/>
      <c r="W5" s="153"/>
      <c r="X5" s="153"/>
      <c r="Y5" s="153"/>
    </row>
    <row r="6" spans="1:25" s="43" customFormat="1" ht="34.5" customHeight="1">
      <c r="A6" s="146" t="s">
        <v>231</v>
      </c>
      <c r="B6" s="147"/>
      <c r="C6" s="41" t="s">
        <v>232</v>
      </c>
      <c r="D6" s="42" t="s">
        <v>233</v>
      </c>
      <c r="E6" s="41" t="s">
        <v>149</v>
      </c>
      <c r="F6" s="41" t="s">
        <v>234</v>
      </c>
      <c r="G6" s="41" t="s">
        <v>235</v>
      </c>
      <c r="H6" s="41" t="s">
        <v>152</v>
      </c>
      <c r="I6" s="41" t="s">
        <v>266</v>
      </c>
      <c r="J6" s="41" t="s">
        <v>154</v>
      </c>
      <c r="K6" s="41" t="s">
        <v>156</v>
      </c>
      <c r="L6" s="41" t="s">
        <v>157</v>
      </c>
      <c r="M6" s="41" t="s">
        <v>156</v>
      </c>
      <c r="N6" s="41" t="s">
        <v>157</v>
      </c>
      <c r="O6" s="41" t="s">
        <v>159</v>
      </c>
      <c r="P6" s="41" t="s">
        <v>234</v>
      </c>
      <c r="Q6" s="41" t="s">
        <v>267</v>
      </c>
      <c r="R6" s="25" t="s">
        <v>279</v>
      </c>
      <c r="S6" s="25" t="s">
        <v>164</v>
      </c>
      <c r="T6" s="41" t="s">
        <v>165</v>
      </c>
      <c r="U6" s="41" t="s">
        <v>166</v>
      </c>
      <c r="V6" s="41" t="s">
        <v>167</v>
      </c>
      <c r="W6" s="41" t="s">
        <v>168</v>
      </c>
      <c r="X6" s="41" t="s">
        <v>169</v>
      </c>
      <c r="Y6" s="41" t="s">
        <v>166</v>
      </c>
    </row>
    <row r="7" spans="1:25" s="11" customFormat="1" ht="12">
      <c r="A7" s="26" t="s">
        <v>66</v>
      </c>
      <c r="B7" s="30" t="s">
        <v>236</v>
      </c>
      <c r="C7" s="13"/>
      <c r="D7" s="13"/>
      <c r="E7" s="13"/>
      <c r="F7" s="18">
        <f>SUM(F8:F13)</f>
        <v>201</v>
      </c>
      <c r="G7" s="18">
        <f aca="true" t="shared" si="0" ref="G7:Y7">SUM(G8:G13)</f>
        <v>41</v>
      </c>
      <c r="H7" s="18">
        <f t="shared" si="0"/>
        <v>8</v>
      </c>
      <c r="I7" s="18">
        <f t="shared" si="0"/>
        <v>0</v>
      </c>
      <c r="J7" s="18">
        <f t="shared" si="0"/>
        <v>152</v>
      </c>
      <c r="K7" s="18">
        <f t="shared" si="0"/>
        <v>30</v>
      </c>
      <c r="L7" s="18">
        <f t="shared" si="0"/>
        <v>27</v>
      </c>
      <c r="M7" s="18">
        <f t="shared" si="0"/>
        <v>9</v>
      </c>
      <c r="N7" s="18">
        <f t="shared" si="0"/>
        <v>143</v>
      </c>
      <c r="O7" s="18">
        <f t="shared" si="0"/>
        <v>3849</v>
      </c>
      <c r="P7" s="18">
        <f t="shared" si="0"/>
        <v>77542</v>
      </c>
      <c r="Q7" s="18">
        <f t="shared" si="0"/>
        <v>19804</v>
      </c>
      <c r="R7" s="18">
        <f t="shared" si="0"/>
        <v>4550</v>
      </c>
      <c r="S7" s="18">
        <f t="shared" si="0"/>
        <v>37668</v>
      </c>
      <c r="T7" s="18">
        <f t="shared" si="0"/>
        <v>11393</v>
      </c>
      <c r="U7" s="18">
        <f t="shared" si="0"/>
        <v>4127</v>
      </c>
      <c r="V7" s="18">
        <f t="shared" si="0"/>
        <v>10008</v>
      </c>
      <c r="W7" s="18">
        <f t="shared" si="0"/>
        <v>609</v>
      </c>
      <c r="X7" s="18">
        <f t="shared" si="0"/>
        <v>129</v>
      </c>
      <c r="Y7" s="18">
        <f t="shared" si="0"/>
        <v>736</v>
      </c>
    </row>
    <row r="8" spans="1:25" ht="12">
      <c r="A8" s="27" t="s">
        <v>280</v>
      </c>
      <c r="B8" s="44" t="s">
        <v>203</v>
      </c>
      <c r="C8" s="38" t="s">
        <v>282</v>
      </c>
      <c r="D8" s="9">
        <v>5</v>
      </c>
      <c r="E8" s="9">
        <v>10</v>
      </c>
      <c r="F8" s="10">
        <v>14</v>
      </c>
      <c r="G8" s="10">
        <v>4</v>
      </c>
      <c r="H8" s="10">
        <v>4</v>
      </c>
      <c r="I8" s="10">
        <v>0</v>
      </c>
      <c r="J8" s="10">
        <v>6</v>
      </c>
      <c r="K8" s="10">
        <v>0</v>
      </c>
      <c r="L8" s="10">
        <v>0</v>
      </c>
      <c r="M8" s="10">
        <v>0</v>
      </c>
      <c r="N8" s="10">
        <v>0</v>
      </c>
      <c r="O8" s="10">
        <v>457</v>
      </c>
      <c r="P8" s="10">
        <v>4806</v>
      </c>
      <c r="Q8" s="10">
        <v>1426</v>
      </c>
      <c r="R8" s="10">
        <v>625</v>
      </c>
      <c r="S8" s="10">
        <v>1777</v>
      </c>
      <c r="T8" s="10">
        <v>792</v>
      </c>
      <c r="U8" s="10">
        <v>186</v>
      </c>
      <c r="V8" s="10">
        <v>647</v>
      </c>
      <c r="W8" s="10">
        <v>144</v>
      </c>
      <c r="X8" s="10">
        <v>11</v>
      </c>
      <c r="Y8" s="10">
        <v>74</v>
      </c>
    </row>
    <row r="9" spans="1:25" ht="12">
      <c r="A9" s="27" t="s">
        <v>280</v>
      </c>
      <c r="B9" s="44" t="s">
        <v>203</v>
      </c>
      <c r="C9" s="38" t="s">
        <v>283</v>
      </c>
      <c r="D9" s="9">
        <v>6</v>
      </c>
      <c r="E9" s="9">
        <v>12</v>
      </c>
      <c r="F9" s="10">
        <v>19</v>
      </c>
      <c r="G9" s="10">
        <v>18</v>
      </c>
      <c r="H9" s="10">
        <v>0</v>
      </c>
      <c r="I9" s="10">
        <v>0</v>
      </c>
      <c r="J9" s="10">
        <v>1</v>
      </c>
      <c r="K9" s="10">
        <v>4</v>
      </c>
      <c r="L9" s="10">
        <v>0</v>
      </c>
      <c r="M9" s="10">
        <v>4</v>
      </c>
      <c r="N9" s="10">
        <v>1</v>
      </c>
      <c r="O9" s="10">
        <v>1069</v>
      </c>
      <c r="P9" s="10">
        <v>11219</v>
      </c>
      <c r="Q9" s="10">
        <v>3328</v>
      </c>
      <c r="R9" s="10">
        <v>1462</v>
      </c>
      <c r="S9" s="10">
        <v>4146</v>
      </c>
      <c r="T9" s="10">
        <v>1848</v>
      </c>
      <c r="U9" s="10">
        <v>435</v>
      </c>
      <c r="V9" s="10">
        <v>1507</v>
      </c>
      <c r="W9" s="10">
        <v>330</v>
      </c>
      <c r="X9" s="10">
        <v>24</v>
      </c>
      <c r="Y9" s="10">
        <v>176</v>
      </c>
    </row>
    <row r="10" spans="1:25" ht="12">
      <c r="A10" s="27" t="s">
        <v>237</v>
      </c>
      <c r="B10" s="44" t="s">
        <v>238</v>
      </c>
      <c r="C10" s="8" t="s">
        <v>284</v>
      </c>
      <c r="D10" s="9">
        <v>7</v>
      </c>
      <c r="E10" s="9">
        <v>16</v>
      </c>
      <c r="F10" s="10">
        <v>46</v>
      </c>
      <c r="G10" s="10">
        <v>13</v>
      </c>
      <c r="H10" s="10">
        <v>2</v>
      </c>
      <c r="I10" s="10">
        <v>0</v>
      </c>
      <c r="J10" s="10">
        <v>31</v>
      </c>
      <c r="K10" s="10">
        <v>26</v>
      </c>
      <c r="L10" s="10">
        <v>21</v>
      </c>
      <c r="M10" s="10">
        <v>3</v>
      </c>
      <c r="N10" s="10">
        <v>12</v>
      </c>
      <c r="O10" s="10">
        <v>581</v>
      </c>
      <c r="P10" s="10">
        <v>15347</v>
      </c>
      <c r="Q10" s="10">
        <v>3755</v>
      </c>
      <c r="R10" s="10">
        <v>617</v>
      </c>
      <c r="S10" s="10">
        <v>7913</v>
      </c>
      <c r="T10" s="10">
        <v>2189</v>
      </c>
      <c r="U10" s="10">
        <v>873</v>
      </c>
      <c r="V10" s="10">
        <v>1984</v>
      </c>
      <c r="W10" s="10">
        <v>34</v>
      </c>
      <c r="X10" s="10">
        <v>24</v>
      </c>
      <c r="Y10" s="10">
        <v>122</v>
      </c>
    </row>
    <row r="11" spans="1:25" ht="12">
      <c r="A11" s="27" t="s">
        <v>237</v>
      </c>
      <c r="B11" s="44" t="s">
        <v>238</v>
      </c>
      <c r="C11" s="8" t="s">
        <v>285</v>
      </c>
      <c r="D11" s="9">
        <v>8</v>
      </c>
      <c r="E11" s="9">
        <v>4</v>
      </c>
      <c r="F11" s="10">
        <v>2</v>
      </c>
      <c r="G11" s="10">
        <v>0</v>
      </c>
      <c r="H11" s="10">
        <v>0</v>
      </c>
      <c r="I11" s="10">
        <v>0</v>
      </c>
      <c r="J11" s="10">
        <v>2</v>
      </c>
      <c r="K11" s="10">
        <v>0</v>
      </c>
      <c r="L11" s="10">
        <v>0</v>
      </c>
      <c r="M11" s="10">
        <v>0</v>
      </c>
      <c r="N11" s="10">
        <v>0</v>
      </c>
      <c r="O11" s="10">
        <v>233</v>
      </c>
      <c r="P11" s="10">
        <v>6152</v>
      </c>
      <c r="Q11" s="10">
        <v>1507</v>
      </c>
      <c r="R11" s="10">
        <v>247</v>
      </c>
      <c r="S11" s="10">
        <v>3173</v>
      </c>
      <c r="T11" s="10">
        <v>875</v>
      </c>
      <c r="U11" s="10">
        <v>350</v>
      </c>
      <c r="V11" s="10">
        <v>794</v>
      </c>
      <c r="W11" s="10">
        <v>14</v>
      </c>
      <c r="X11" s="10">
        <v>10</v>
      </c>
      <c r="Y11" s="10">
        <v>49</v>
      </c>
    </row>
    <row r="12" spans="1:25" ht="12">
      <c r="A12" s="27" t="s">
        <v>237</v>
      </c>
      <c r="B12" s="44" t="s">
        <v>238</v>
      </c>
      <c r="C12" s="8" t="s">
        <v>286</v>
      </c>
      <c r="D12" s="9">
        <v>8</v>
      </c>
      <c r="E12" s="9">
        <v>30</v>
      </c>
      <c r="F12" s="10">
        <v>64</v>
      </c>
      <c r="G12" s="10">
        <v>5</v>
      </c>
      <c r="H12" s="10">
        <v>0</v>
      </c>
      <c r="I12" s="10">
        <v>0</v>
      </c>
      <c r="J12" s="10">
        <v>59</v>
      </c>
      <c r="K12" s="10">
        <v>0</v>
      </c>
      <c r="L12" s="10">
        <v>0</v>
      </c>
      <c r="M12" s="10">
        <v>2</v>
      </c>
      <c r="N12" s="10">
        <v>3</v>
      </c>
      <c r="O12" s="10">
        <v>697</v>
      </c>
      <c r="P12" s="10">
        <v>18445</v>
      </c>
      <c r="Q12" s="10">
        <v>4515</v>
      </c>
      <c r="R12" s="10">
        <v>737</v>
      </c>
      <c r="S12" s="10">
        <v>9519</v>
      </c>
      <c r="T12" s="10">
        <v>2626</v>
      </c>
      <c r="U12" s="10">
        <v>1048</v>
      </c>
      <c r="V12" s="10">
        <v>2387</v>
      </c>
      <c r="W12" s="10">
        <v>42</v>
      </c>
      <c r="X12" s="10">
        <v>28</v>
      </c>
      <c r="Y12" s="10">
        <v>147</v>
      </c>
    </row>
    <row r="13" spans="1:25" ht="12">
      <c r="A13" s="27" t="s">
        <v>237</v>
      </c>
      <c r="B13" s="44" t="s">
        <v>238</v>
      </c>
      <c r="C13" s="8" t="s">
        <v>287</v>
      </c>
      <c r="D13" s="9">
        <v>9</v>
      </c>
      <c r="E13" s="9">
        <v>30</v>
      </c>
      <c r="F13" s="10">
        <v>56</v>
      </c>
      <c r="G13" s="10">
        <v>1</v>
      </c>
      <c r="H13" s="10">
        <v>2</v>
      </c>
      <c r="I13" s="10">
        <v>0</v>
      </c>
      <c r="J13" s="10">
        <v>53</v>
      </c>
      <c r="K13" s="10">
        <v>0</v>
      </c>
      <c r="L13" s="10">
        <v>6</v>
      </c>
      <c r="M13" s="10">
        <v>0</v>
      </c>
      <c r="N13" s="10">
        <v>127</v>
      </c>
      <c r="O13" s="10">
        <v>812</v>
      </c>
      <c r="P13" s="10">
        <v>21573</v>
      </c>
      <c r="Q13" s="10">
        <v>5273</v>
      </c>
      <c r="R13" s="10">
        <v>862</v>
      </c>
      <c r="S13" s="10">
        <v>11140</v>
      </c>
      <c r="T13" s="10">
        <v>3063</v>
      </c>
      <c r="U13" s="10">
        <v>1235</v>
      </c>
      <c r="V13" s="10">
        <v>2689</v>
      </c>
      <c r="W13" s="10">
        <v>45</v>
      </c>
      <c r="X13" s="10">
        <v>32</v>
      </c>
      <c r="Y13" s="10">
        <v>168</v>
      </c>
    </row>
  </sheetData>
  <sheetProtection/>
  <mergeCells count="21">
    <mergeCell ref="V3:Y3"/>
    <mergeCell ref="V4:V5"/>
    <mergeCell ref="W4:W5"/>
    <mergeCell ref="X4:X5"/>
    <mergeCell ref="Y4:Y5"/>
    <mergeCell ref="R4:R5"/>
    <mergeCell ref="T4:T5"/>
    <mergeCell ref="U4:U5"/>
    <mergeCell ref="O3:O4"/>
    <mergeCell ref="P4:P5"/>
    <mergeCell ref="Q4:Q5"/>
    <mergeCell ref="K3:N3"/>
    <mergeCell ref="P3:U3"/>
    <mergeCell ref="S4:S5"/>
    <mergeCell ref="A6:B6"/>
    <mergeCell ref="C3:C5"/>
    <mergeCell ref="D3:E4"/>
    <mergeCell ref="F3:J4"/>
    <mergeCell ref="K4:L4"/>
    <mergeCell ref="M4:N4"/>
    <mergeCell ref="A3:B5"/>
  </mergeCells>
  <printOptions/>
  <pageMargins left="0.75" right="0.75" top="1" bottom="1" header="0.5" footer="0.5"/>
  <pageSetup orientation="portrait" paperSize="9"/>
  <ignoredErrors>
    <ignoredError sqref="C8:C9"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AC14"/>
  <sheetViews>
    <sheetView zoomScaleSheetLayoutView="100" zoomScalePageLayoutView="0" workbookViewId="0" topLeftCell="A1">
      <selection activeCell="U17" sqref="U17"/>
    </sheetView>
  </sheetViews>
  <sheetFormatPr defaultColWidth="9.33203125" defaultRowHeight="12"/>
  <cols>
    <col min="1" max="1" width="9.33203125" style="72" customWidth="1"/>
    <col min="2" max="2" width="14.66015625" style="73" customWidth="1"/>
    <col min="3" max="3" width="16.83203125" style="71" bestFit="1" customWidth="1"/>
    <col min="4" max="4" width="6.66015625" style="72" customWidth="1"/>
    <col min="5" max="5" width="6.16015625" style="72" customWidth="1"/>
    <col min="6" max="7" width="9" style="72" customWidth="1"/>
    <col min="8" max="8" width="8.83203125" style="72" customWidth="1"/>
    <col min="9" max="10" width="10" style="72" customWidth="1"/>
    <col min="11" max="14" width="7.83203125" style="72" customWidth="1"/>
    <col min="15" max="15" width="11.5" style="72" bestFit="1" customWidth="1"/>
    <col min="16" max="16" width="11.5" style="72" customWidth="1"/>
    <col min="17" max="18" width="11.5" style="72" bestFit="1" customWidth="1"/>
    <col min="19" max="20" width="11.5" style="72" customWidth="1"/>
    <col min="21" max="21" width="11.5" style="72" bestFit="1" customWidth="1"/>
    <col min="22" max="23" width="11.5" style="72" customWidth="1"/>
    <col min="24" max="27" width="11.5" style="72" bestFit="1" customWidth="1"/>
    <col min="28" max="28" width="11.66015625" style="72" customWidth="1"/>
    <col min="29" max="29" width="11.5" style="72" bestFit="1" customWidth="1"/>
    <col min="30" max="16384" width="9.33203125" style="72" customWidth="1"/>
  </cols>
  <sheetData>
    <row r="1" spans="1:6" ht="16.5">
      <c r="A1" s="32" t="s">
        <v>659</v>
      </c>
      <c r="B1" s="28"/>
      <c r="F1" s="7"/>
    </row>
    <row r="2" spans="1:6" ht="12">
      <c r="A2" s="72" t="s">
        <v>718</v>
      </c>
      <c r="F2" s="7"/>
    </row>
    <row r="3" spans="1:29" s="74" customFormat="1" ht="46.5" customHeight="1">
      <c r="A3" s="125" t="s">
        <v>55</v>
      </c>
      <c r="B3" s="131"/>
      <c r="C3" s="115" t="s">
        <v>56</v>
      </c>
      <c r="D3" s="118" t="s">
        <v>127</v>
      </c>
      <c r="E3" s="119"/>
      <c r="F3" s="118" t="s">
        <v>128</v>
      </c>
      <c r="G3" s="119"/>
      <c r="H3" s="119"/>
      <c r="I3" s="119"/>
      <c r="J3" s="119"/>
      <c r="K3" s="120" t="s">
        <v>155</v>
      </c>
      <c r="L3" s="121"/>
      <c r="M3" s="121"/>
      <c r="N3" s="122"/>
      <c r="O3" s="123" t="s">
        <v>129</v>
      </c>
      <c r="P3" s="118" t="s">
        <v>178</v>
      </c>
      <c r="Q3" s="119"/>
      <c r="R3" s="119"/>
      <c r="S3" s="119"/>
      <c r="T3" s="119"/>
      <c r="U3" s="119"/>
      <c r="V3" s="119"/>
      <c r="W3" s="119"/>
      <c r="X3" s="119"/>
      <c r="Y3" s="119"/>
      <c r="Z3" s="118" t="s">
        <v>171</v>
      </c>
      <c r="AA3" s="119"/>
      <c r="AB3" s="119"/>
      <c r="AC3" s="119"/>
    </row>
    <row r="4" spans="1:29" s="74" customFormat="1" ht="22.5" customHeight="1">
      <c r="A4" s="132"/>
      <c r="B4" s="133"/>
      <c r="C4" s="116"/>
      <c r="D4" s="119"/>
      <c r="E4" s="119"/>
      <c r="F4" s="119"/>
      <c r="G4" s="119"/>
      <c r="H4" s="119"/>
      <c r="I4" s="119"/>
      <c r="J4" s="119"/>
      <c r="K4" s="118" t="s">
        <v>214</v>
      </c>
      <c r="L4" s="119"/>
      <c r="M4" s="125" t="s">
        <v>215</v>
      </c>
      <c r="N4" s="126"/>
      <c r="O4" s="124"/>
      <c r="P4" s="118" t="s">
        <v>130</v>
      </c>
      <c r="Q4" s="118" t="s">
        <v>131</v>
      </c>
      <c r="R4" s="118" t="s">
        <v>132</v>
      </c>
      <c r="S4" s="118" t="s">
        <v>632</v>
      </c>
      <c r="T4" s="118" t="s">
        <v>633</v>
      </c>
      <c r="U4" s="118" t="s">
        <v>634</v>
      </c>
      <c r="V4" s="118" t="s">
        <v>635</v>
      </c>
      <c r="W4" s="118" t="s">
        <v>636</v>
      </c>
      <c r="X4" s="118" t="s">
        <v>637</v>
      </c>
      <c r="Y4" s="118" t="s">
        <v>134</v>
      </c>
      <c r="Z4" s="123" t="s">
        <v>135</v>
      </c>
      <c r="AA4" s="123" t="s">
        <v>136</v>
      </c>
      <c r="AB4" s="123" t="s">
        <v>640</v>
      </c>
      <c r="AC4" s="123" t="s">
        <v>134</v>
      </c>
    </row>
    <row r="5" spans="1:29" s="74" customFormat="1" ht="26.25" customHeight="1">
      <c r="A5" s="132"/>
      <c r="B5" s="133"/>
      <c r="C5" s="117"/>
      <c r="D5" s="19" t="s">
        <v>138</v>
      </c>
      <c r="E5" s="14" t="s">
        <v>139</v>
      </c>
      <c r="F5" s="14" t="s">
        <v>130</v>
      </c>
      <c r="G5" s="14" t="s">
        <v>140</v>
      </c>
      <c r="H5" s="14" t="s">
        <v>141</v>
      </c>
      <c r="I5" s="14" t="s">
        <v>142</v>
      </c>
      <c r="J5" s="14" t="s">
        <v>143</v>
      </c>
      <c r="K5" s="14" t="s">
        <v>144</v>
      </c>
      <c r="L5" s="14" t="s">
        <v>145</v>
      </c>
      <c r="M5" s="14" t="s">
        <v>144</v>
      </c>
      <c r="N5" s="14" t="s">
        <v>145</v>
      </c>
      <c r="O5" s="75" t="s">
        <v>158</v>
      </c>
      <c r="P5" s="127"/>
      <c r="Q5" s="127"/>
      <c r="R5" s="127"/>
      <c r="S5" s="127"/>
      <c r="T5" s="127"/>
      <c r="U5" s="127"/>
      <c r="V5" s="127"/>
      <c r="W5" s="127"/>
      <c r="X5" s="127"/>
      <c r="Y5" s="127"/>
      <c r="Z5" s="128"/>
      <c r="AA5" s="128"/>
      <c r="AB5" s="128"/>
      <c r="AC5" s="128"/>
    </row>
    <row r="6" spans="1:29" s="79" customFormat="1" ht="34.5" customHeight="1">
      <c r="A6" s="129" t="s">
        <v>146</v>
      </c>
      <c r="B6" s="130"/>
      <c r="C6" s="76" t="s">
        <v>147</v>
      </c>
      <c r="D6" s="77" t="s">
        <v>148</v>
      </c>
      <c r="E6" s="78" t="s">
        <v>149</v>
      </c>
      <c r="F6" s="78" t="s">
        <v>150</v>
      </c>
      <c r="G6" s="78" t="s">
        <v>151</v>
      </c>
      <c r="H6" s="78" t="s">
        <v>152</v>
      </c>
      <c r="I6" s="78" t="s">
        <v>153</v>
      </c>
      <c r="J6" s="78" t="s">
        <v>154</v>
      </c>
      <c r="K6" s="78" t="s">
        <v>156</v>
      </c>
      <c r="L6" s="78" t="s">
        <v>157</v>
      </c>
      <c r="M6" s="78" t="s">
        <v>156</v>
      </c>
      <c r="N6" s="78" t="s">
        <v>157</v>
      </c>
      <c r="O6" s="78" t="s">
        <v>159</v>
      </c>
      <c r="P6" s="78" t="s">
        <v>150</v>
      </c>
      <c r="Q6" s="78" t="s">
        <v>162</v>
      </c>
      <c r="R6" s="78" t="s">
        <v>581</v>
      </c>
      <c r="S6" s="78" t="s">
        <v>641</v>
      </c>
      <c r="T6" s="78" t="s">
        <v>642</v>
      </c>
      <c r="U6" s="78" t="s">
        <v>639</v>
      </c>
      <c r="V6" s="78" t="s">
        <v>638</v>
      </c>
      <c r="W6" s="78" t="s">
        <v>643</v>
      </c>
      <c r="X6" s="78" t="s">
        <v>165</v>
      </c>
      <c r="Y6" s="78" t="s">
        <v>166</v>
      </c>
      <c r="Z6" s="78" t="s">
        <v>167</v>
      </c>
      <c r="AA6" s="78" t="s">
        <v>168</v>
      </c>
      <c r="AB6" s="78" t="s">
        <v>169</v>
      </c>
      <c r="AC6" s="78" t="s">
        <v>166</v>
      </c>
    </row>
    <row r="7" spans="1:29" s="69" customFormat="1" ht="12">
      <c r="A7" s="64" t="s">
        <v>66</v>
      </c>
      <c r="B7" s="65" t="s">
        <v>172</v>
      </c>
      <c r="C7" s="66"/>
      <c r="D7" s="67"/>
      <c r="E7" s="67"/>
      <c r="F7" s="68">
        <f aca="true" t="shared" si="0" ref="F7:AC7">SUM(F8:F11)</f>
        <v>116</v>
      </c>
      <c r="G7" s="68">
        <f t="shared" si="0"/>
        <v>1</v>
      </c>
      <c r="H7" s="68">
        <f t="shared" si="0"/>
        <v>1</v>
      </c>
      <c r="I7" s="68">
        <f t="shared" si="0"/>
        <v>0</v>
      </c>
      <c r="J7" s="68">
        <f t="shared" si="0"/>
        <v>114</v>
      </c>
      <c r="K7" s="68">
        <f t="shared" si="0"/>
        <v>1</v>
      </c>
      <c r="L7" s="68">
        <f t="shared" si="0"/>
        <v>0</v>
      </c>
      <c r="M7" s="68">
        <f t="shared" si="0"/>
        <v>166</v>
      </c>
      <c r="N7" s="68">
        <f t="shared" si="0"/>
        <v>34</v>
      </c>
      <c r="O7" s="68">
        <f t="shared" si="0"/>
        <v>318</v>
      </c>
      <c r="P7" s="68">
        <f t="shared" si="0"/>
        <v>11138</v>
      </c>
      <c r="Q7" s="68">
        <f t="shared" si="0"/>
        <v>965</v>
      </c>
      <c r="R7" s="68">
        <f t="shared" si="0"/>
        <v>143</v>
      </c>
      <c r="S7" s="68">
        <f t="shared" si="0"/>
        <v>1</v>
      </c>
      <c r="T7" s="68">
        <f t="shared" si="0"/>
        <v>2</v>
      </c>
      <c r="U7" s="68">
        <f t="shared" si="0"/>
        <v>8302</v>
      </c>
      <c r="V7" s="68">
        <f t="shared" si="0"/>
        <v>38</v>
      </c>
      <c r="W7" s="68">
        <f t="shared" si="0"/>
        <v>15</v>
      </c>
      <c r="X7" s="68">
        <f t="shared" si="0"/>
        <v>605</v>
      </c>
      <c r="Y7" s="68">
        <f t="shared" si="0"/>
        <v>1067</v>
      </c>
      <c r="Z7" s="68">
        <f t="shared" si="0"/>
        <v>3488</v>
      </c>
      <c r="AA7" s="68">
        <f t="shared" si="0"/>
        <v>1</v>
      </c>
      <c r="AB7" s="68">
        <f t="shared" si="0"/>
        <v>0</v>
      </c>
      <c r="AC7" s="68">
        <f t="shared" si="0"/>
        <v>232</v>
      </c>
    </row>
    <row r="8" spans="1:29" s="70" customFormat="1" ht="14.25" customHeight="1">
      <c r="A8" s="88" t="s">
        <v>695</v>
      </c>
      <c r="B8" s="88" t="s">
        <v>655</v>
      </c>
      <c r="C8" s="88" t="s">
        <v>719</v>
      </c>
      <c r="D8" s="88">
        <v>9</v>
      </c>
      <c r="E8" s="88">
        <v>2</v>
      </c>
      <c r="F8" s="91">
        <f>SUM(G8:J8)</f>
        <v>2</v>
      </c>
      <c r="G8" s="86">
        <v>0</v>
      </c>
      <c r="H8" s="86">
        <v>0</v>
      </c>
      <c r="I8" s="86">
        <v>0</v>
      </c>
      <c r="J8" s="86">
        <v>2</v>
      </c>
      <c r="K8" s="86">
        <v>0</v>
      </c>
      <c r="L8" s="86">
        <v>0</v>
      </c>
      <c r="M8" s="86">
        <v>0</v>
      </c>
      <c r="N8" s="86">
        <v>0</v>
      </c>
      <c r="O8" s="86">
        <v>0</v>
      </c>
      <c r="P8" s="94">
        <v>6680</v>
      </c>
      <c r="Q8" s="91">
        <v>327</v>
      </c>
      <c r="R8" s="91">
        <v>2</v>
      </c>
      <c r="S8" s="91">
        <v>0</v>
      </c>
      <c r="T8" s="91">
        <v>0</v>
      </c>
      <c r="U8" s="91">
        <v>5488</v>
      </c>
      <c r="V8" s="91">
        <v>0</v>
      </c>
      <c r="W8" s="91">
        <v>7</v>
      </c>
      <c r="X8" s="91">
        <v>18</v>
      </c>
      <c r="Y8" s="94">
        <v>838</v>
      </c>
      <c r="Z8" s="91">
        <v>1734</v>
      </c>
      <c r="AA8" s="91">
        <v>1</v>
      </c>
      <c r="AB8" s="91">
        <v>0</v>
      </c>
      <c r="AC8" s="91">
        <v>186</v>
      </c>
    </row>
    <row r="9" spans="1:29" s="70" customFormat="1" ht="14.25" customHeight="1">
      <c r="A9" s="88" t="s">
        <v>695</v>
      </c>
      <c r="B9" s="88" t="s">
        <v>655</v>
      </c>
      <c r="C9" s="88" t="s">
        <v>720</v>
      </c>
      <c r="D9" s="88">
        <v>9</v>
      </c>
      <c r="E9" s="88">
        <v>11</v>
      </c>
      <c r="F9" s="91">
        <f>SUM(G9:J9)</f>
        <v>3</v>
      </c>
      <c r="G9" s="86">
        <v>0</v>
      </c>
      <c r="H9" s="86">
        <v>0</v>
      </c>
      <c r="I9" s="86">
        <v>0</v>
      </c>
      <c r="J9" s="86">
        <v>3</v>
      </c>
      <c r="K9" s="83">
        <v>0</v>
      </c>
      <c r="L9" s="86">
        <v>0</v>
      </c>
      <c r="M9" s="86">
        <v>0</v>
      </c>
      <c r="N9" s="86">
        <v>0</v>
      </c>
      <c r="O9" s="86">
        <v>2</v>
      </c>
      <c r="P9" s="91">
        <f>SUM(Q9:Y9)</f>
        <v>445</v>
      </c>
      <c r="Q9" s="91">
        <v>25</v>
      </c>
      <c r="R9" s="91">
        <v>0</v>
      </c>
      <c r="S9" s="91">
        <v>0</v>
      </c>
      <c r="T9" s="91">
        <v>0</v>
      </c>
      <c r="U9" s="91">
        <v>417</v>
      </c>
      <c r="V9" s="91">
        <v>0</v>
      </c>
      <c r="W9" s="91">
        <v>0</v>
      </c>
      <c r="X9" s="91">
        <v>0</v>
      </c>
      <c r="Y9" s="91">
        <v>3</v>
      </c>
      <c r="Z9" s="91">
        <v>151</v>
      </c>
      <c r="AA9" s="91">
        <v>0</v>
      </c>
      <c r="AB9" s="91">
        <v>0</v>
      </c>
      <c r="AC9" s="91">
        <v>0</v>
      </c>
    </row>
    <row r="10" spans="1:29" s="70" customFormat="1" ht="14.25" customHeight="1">
      <c r="A10" s="88" t="s">
        <v>64</v>
      </c>
      <c r="B10" s="88" t="s">
        <v>680</v>
      </c>
      <c r="C10" s="88" t="s">
        <v>721</v>
      </c>
      <c r="D10" s="88">
        <v>9</v>
      </c>
      <c r="E10" s="88">
        <v>17</v>
      </c>
      <c r="F10" s="91">
        <f>SUM(G10:J10)</f>
        <v>108</v>
      </c>
      <c r="G10" s="86">
        <v>1</v>
      </c>
      <c r="H10" s="86">
        <v>0</v>
      </c>
      <c r="I10" s="86">
        <v>0</v>
      </c>
      <c r="J10" s="83">
        <v>107</v>
      </c>
      <c r="K10" s="83">
        <v>1</v>
      </c>
      <c r="L10" s="86">
        <v>0</v>
      </c>
      <c r="M10" s="86">
        <v>166</v>
      </c>
      <c r="N10" s="86">
        <v>34</v>
      </c>
      <c r="O10" s="86">
        <v>32</v>
      </c>
      <c r="P10" s="91">
        <f>SUM(Q10:Y10)</f>
        <v>2650</v>
      </c>
      <c r="Q10" s="91">
        <v>261</v>
      </c>
      <c r="R10" s="91">
        <v>139</v>
      </c>
      <c r="S10" s="91">
        <v>1</v>
      </c>
      <c r="T10" s="91">
        <v>0</v>
      </c>
      <c r="U10" s="91">
        <v>1666</v>
      </c>
      <c r="V10" s="91">
        <v>38</v>
      </c>
      <c r="W10" s="91">
        <v>8</v>
      </c>
      <c r="X10" s="91">
        <v>537</v>
      </c>
      <c r="Y10" s="91">
        <v>0</v>
      </c>
      <c r="Z10" s="91">
        <v>996</v>
      </c>
      <c r="AA10" s="91">
        <v>0</v>
      </c>
      <c r="AB10" s="91">
        <v>0</v>
      </c>
      <c r="AC10" s="91">
        <v>0</v>
      </c>
    </row>
    <row r="11" spans="1:29" s="70" customFormat="1" ht="14.25" customHeight="1">
      <c r="A11" s="88" t="s">
        <v>695</v>
      </c>
      <c r="B11" s="88" t="s">
        <v>655</v>
      </c>
      <c r="C11" s="88" t="s">
        <v>722</v>
      </c>
      <c r="D11" s="88">
        <v>10</v>
      </c>
      <c r="E11" s="88">
        <v>15</v>
      </c>
      <c r="F11" s="91">
        <f>SUM(G11:J11)</f>
        <v>3</v>
      </c>
      <c r="G11" s="86">
        <v>0</v>
      </c>
      <c r="H11" s="86">
        <v>1</v>
      </c>
      <c r="I11" s="86">
        <v>0</v>
      </c>
      <c r="J11" s="83">
        <v>2</v>
      </c>
      <c r="K11" s="83">
        <v>0</v>
      </c>
      <c r="L11" s="86">
        <v>0</v>
      </c>
      <c r="M11" s="86">
        <v>0</v>
      </c>
      <c r="N11" s="86">
        <v>0</v>
      </c>
      <c r="O11" s="86">
        <v>284</v>
      </c>
      <c r="P11" s="91">
        <f>SUM(Q11:Y11)</f>
        <v>1363</v>
      </c>
      <c r="Q11" s="91">
        <v>352</v>
      </c>
      <c r="R11" s="91">
        <v>2</v>
      </c>
      <c r="S11" s="91">
        <v>0</v>
      </c>
      <c r="T11" s="91">
        <v>2</v>
      </c>
      <c r="U11" s="91">
        <v>731</v>
      </c>
      <c r="V11" s="91">
        <v>0</v>
      </c>
      <c r="W11" s="91">
        <v>0</v>
      </c>
      <c r="X11" s="91">
        <v>50</v>
      </c>
      <c r="Y11" s="91">
        <v>226</v>
      </c>
      <c r="Z11" s="91">
        <v>607</v>
      </c>
      <c r="AA11" s="91">
        <v>0</v>
      </c>
      <c r="AB11" s="91">
        <v>0</v>
      </c>
      <c r="AC11" s="91">
        <v>46</v>
      </c>
    </row>
    <row r="13" spans="7:16" ht="12">
      <c r="G13" s="93"/>
      <c r="H13" s="93"/>
      <c r="J13" s="93"/>
      <c r="P13" s="93"/>
    </row>
    <row r="14" spans="7:16" ht="12">
      <c r="G14" s="93"/>
      <c r="H14" s="93"/>
      <c r="J14" s="93"/>
      <c r="P14" s="93"/>
    </row>
  </sheetData>
  <sheetProtection/>
  <mergeCells count="25">
    <mergeCell ref="AC4:AC5"/>
    <mergeCell ref="A6:B6"/>
    <mergeCell ref="V4:V5"/>
    <mergeCell ref="W4:W5"/>
    <mergeCell ref="X4:X5"/>
    <mergeCell ref="Y4:Y5"/>
    <mergeCell ref="Z4:Z5"/>
    <mergeCell ref="AA4:AA5"/>
    <mergeCell ref="A3:B5"/>
    <mergeCell ref="Z3:AC3"/>
    <mergeCell ref="K4:L4"/>
    <mergeCell ref="M4:N4"/>
    <mergeCell ref="P4:P5"/>
    <mergeCell ref="Q4:Q5"/>
    <mergeCell ref="R4:R5"/>
    <mergeCell ref="S4:S5"/>
    <mergeCell ref="T4:T5"/>
    <mergeCell ref="U4:U5"/>
    <mergeCell ref="AB4:AB5"/>
    <mergeCell ref="C3:C5"/>
    <mergeCell ref="D3:E4"/>
    <mergeCell ref="F3:J4"/>
    <mergeCell ref="K3:N3"/>
    <mergeCell ref="O3:O4"/>
    <mergeCell ref="P3:Y3"/>
  </mergeCells>
  <printOptions/>
  <pageMargins left="0.7" right="0.7" top="0.75" bottom="0.75" header="0.3" footer="0.3"/>
  <pageSetup fitToHeight="0" fitToWidth="1" horizontalDpi="600" verticalDpi="600" orientation="landscape" paperSize="8" scale="78" r:id="rId1"/>
</worksheet>
</file>

<file path=xl/worksheets/sheet20.xml><?xml version="1.0" encoding="utf-8"?>
<worksheet xmlns="http://schemas.openxmlformats.org/spreadsheetml/2006/main" xmlns:r="http://schemas.openxmlformats.org/officeDocument/2006/relationships">
  <dimension ref="A1:Y24"/>
  <sheetViews>
    <sheetView zoomScalePageLayoutView="0" workbookViewId="0" topLeftCell="A1">
      <pane xSplit="2" ySplit="6" topLeftCell="C7" activePane="bottomRight" state="frozen"/>
      <selection pane="topLeft" activeCell="A45" sqref="A45"/>
      <selection pane="topRight" activeCell="A45" sqref="A45"/>
      <selection pane="bottomLeft" activeCell="A45" sqref="A45"/>
      <selection pane="bottomRight" activeCell="A45" sqref="A45"/>
    </sheetView>
  </sheetViews>
  <sheetFormatPr defaultColWidth="9.33203125" defaultRowHeight="12"/>
  <cols>
    <col min="2" max="2" width="14.66015625" style="29" customWidth="1"/>
    <col min="4" max="4" width="6.66015625" style="0" customWidth="1"/>
    <col min="5" max="5" width="6.16015625" style="0" customWidth="1"/>
    <col min="6" max="7" width="9" style="0" customWidth="1"/>
    <col min="8" max="8" width="8.83203125" style="0" customWidth="1"/>
    <col min="9" max="10" width="10" style="0" customWidth="1"/>
    <col min="11" max="14" width="7.83203125" style="0" customWidth="1"/>
    <col min="16" max="16" width="10.83203125" style="0" bestFit="1" customWidth="1"/>
    <col min="18" max="18" width="9.83203125" style="0" customWidth="1"/>
    <col min="19" max="19" width="10.16015625" style="0" customWidth="1"/>
    <col min="24" max="24" width="10.83203125" style="0" customWidth="1"/>
  </cols>
  <sheetData>
    <row r="1" spans="1:6" ht="16.5">
      <c r="A1" s="32" t="s">
        <v>659</v>
      </c>
      <c r="B1" s="28"/>
      <c r="F1" s="7"/>
    </row>
    <row r="2" spans="1:6" ht="12">
      <c r="A2" t="s">
        <v>241</v>
      </c>
      <c r="F2" s="7"/>
    </row>
    <row r="3" spans="1:25" s="20" customFormat="1" ht="46.5" customHeight="1">
      <c r="A3" s="125" t="s">
        <v>55</v>
      </c>
      <c r="B3" s="131"/>
      <c r="C3" s="118" t="s">
        <v>56</v>
      </c>
      <c r="D3" s="118" t="s">
        <v>127</v>
      </c>
      <c r="E3" s="142"/>
      <c r="F3" s="118" t="s">
        <v>128</v>
      </c>
      <c r="G3" s="142"/>
      <c r="H3" s="142"/>
      <c r="I3" s="142"/>
      <c r="J3" s="142"/>
      <c r="K3" s="120" t="s">
        <v>155</v>
      </c>
      <c r="L3" s="136"/>
      <c r="M3" s="136"/>
      <c r="N3" s="137"/>
      <c r="O3" s="123" t="s">
        <v>129</v>
      </c>
      <c r="P3" s="118" t="s">
        <v>160</v>
      </c>
      <c r="Q3" s="142"/>
      <c r="R3" s="142"/>
      <c r="S3" s="142"/>
      <c r="T3" s="142"/>
      <c r="U3" s="142"/>
      <c r="V3" s="118" t="s">
        <v>171</v>
      </c>
      <c r="W3" s="142"/>
      <c r="X3" s="142"/>
      <c r="Y3" s="142"/>
    </row>
    <row r="4" spans="1:25" s="20" customFormat="1" ht="22.5" customHeight="1">
      <c r="A4" s="132"/>
      <c r="B4" s="133"/>
      <c r="C4" s="142"/>
      <c r="D4" s="142"/>
      <c r="E4" s="142"/>
      <c r="F4" s="142"/>
      <c r="G4" s="142"/>
      <c r="H4" s="142"/>
      <c r="I4" s="142"/>
      <c r="J4" s="142"/>
      <c r="K4" s="118" t="s">
        <v>214</v>
      </c>
      <c r="L4" s="142"/>
      <c r="M4" s="125" t="s">
        <v>215</v>
      </c>
      <c r="N4" s="143"/>
      <c r="O4" s="124"/>
      <c r="P4" s="118" t="s">
        <v>226</v>
      </c>
      <c r="Q4" s="118" t="s">
        <v>254</v>
      </c>
      <c r="R4" s="118" t="s">
        <v>255</v>
      </c>
      <c r="S4" s="118" t="s">
        <v>256</v>
      </c>
      <c r="T4" s="118" t="s">
        <v>257</v>
      </c>
      <c r="U4" s="118" t="s">
        <v>258</v>
      </c>
      <c r="V4" s="123" t="s">
        <v>259</v>
      </c>
      <c r="W4" s="123" t="s">
        <v>260</v>
      </c>
      <c r="X4" s="123" t="s">
        <v>261</v>
      </c>
      <c r="Y4" s="123" t="s">
        <v>258</v>
      </c>
    </row>
    <row r="5" spans="1:25" s="20" customFormat="1" ht="26.25" customHeight="1">
      <c r="A5" s="132"/>
      <c r="B5" s="133"/>
      <c r="C5" s="135"/>
      <c r="D5" s="19" t="s">
        <v>227</v>
      </c>
      <c r="E5" s="14" t="s">
        <v>228</v>
      </c>
      <c r="F5" s="14" t="s">
        <v>226</v>
      </c>
      <c r="G5" s="14" t="s">
        <v>229</v>
      </c>
      <c r="H5" s="14" t="s">
        <v>230</v>
      </c>
      <c r="I5" s="14" t="s">
        <v>262</v>
      </c>
      <c r="J5" s="14" t="s">
        <v>263</v>
      </c>
      <c r="K5" s="14" t="s">
        <v>264</v>
      </c>
      <c r="L5" s="14" t="s">
        <v>265</v>
      </c>
      <c r="M5" s="14" t="s">
        <v>264</v>
      </c>
      <c r="N5" s="14" t="s">
        <v>265</v>
      </c>
      <c r="O5" s="24" t="s">
        <v>216</v>
      </c>
      <c r="P5" s="135"/>
      <c r="Q5" s="135"/>
      <c r="R5" s="135"/>
      <c r="S5" s="135"/>
      <c r="T5" s="135"/>
      <c r="U5" s="135"/>
      <c r="V5" s="134"/>
      <c r="W5" s="134"/>
      <c r="X5" s="134"/>
      <c r="Y5" s="134"/>
    </row>
    <row r="6" spans="1:25" s="23" customFormat="1" ht="34.5" customHeight="1">
      <c r="A6" s="138" t="s">
        <v>231</v>
      </c>
      <c r="B6" s="139"/>
      <c r="C6" s="21" t="s">
        <v>232</v>
      </c>
      <c r="D6" s="22" t="s">
        <v>233</v>
      </c>
      <c r="E6" s="21" t="s">
        <v>149</v>
      </c>
      <c r="F6" s="21" t="s">
        <v>234</v>
      </c>
      <c r="G6" s="21" t="s">
        <v>235</v>
      </c>
      <c r="H6" s="21" t="s">
        <v>152</v>
      </c>
      <c r="I6" s="21" t="s">
        <v>266</v>
      </c>
      <c r="J6" s="21" t="s">
        <v>154</v>
      </c>
      <c r="K6" s="21" t="s">
        <v>156</v>
      </c>
      <c r="L6" s="21" t="s">
        <v>157</v>
      </c>
      <c r="M6" s="21" t="s">
        <v>156</v>
      </c>
      <c r="N6" s="21" t="s">
        <v>157</v>
      </c>
      <c r="O6" s="21" t="s">
        <v>159</v>
      </c>
      <c r="P6" s="21" t="s">
        <v>234</v>
      </c>
      <c r="Q6" s="21" t="s">
        <v>267</v>
      </c>
      <c r="R6" s="25" t="s">
        <v>163</v>
      </c>
      <c r="S6" s="25" t="s">
        <v>164</v>
      </c>
      <c r="T6" s="21" t="s">
        <v>165</v>
      </c>
      <c r="U6" s="21" t="s">
        <v>166</v>
      </c>
      <c r="V6" s="21" t="s">
        <v>167</v>
      </c>
      <c r="W6" s="21" t="s">
        <v>168</v>
      </c>
      <c r="X6" s="21" t="s">
        <v>169</v>
      </c>
      <c r="Y6" s="21" t="s">
        <v>166</v>
      </c>
    </row>
    <row r="7" spans="1:25" s="11" customFormat="1" ht="12">
      <c r="A7" s="26" t="s">
        <v>66</v>
      </c>
      <c r="B7" s="30" t="s">
        <v>236</v>
      </c>
      <c r="C7" s="13"/>
      <c r="D7" s="13"/>
      <c r="E7" s="13"/>
      <c r="F7" s="18">
        <f>SUM(F8:F19)</f>
        <v>619</v>
      </c>
      <c r="G7" s="18">
        <f aca="true" t="shared" si="0" ref="G7:Y7">SUM(G8:G19)</f>
        <v>60</v>
      </c>
      <c r="H7" s="18">
        <f t="shared" si="0"/>
        <v>34</v>
      </c>
      <c r="I7" s="18">
        <f t="shared" si="0"/>
        <v>0</v>
      </c>
      <c r="J7" s="18">
        <f t="shared" si="0"/>
        <v>525</v>
      </c>
      <c r="K7" s="18">
        <f t="shared" si="0"/>
        <v>106</v>
      </c>
      <c r="L7" s="18">
        <f t="shared" si="0"/>
        <v>376</v>
      </c>
      <c r="M7" s="18">
        <f t="shared" si="0"/>
        <v>151</v>
      </c>
      <c r="N7" s="18">
        <f t="shared" si="0"/>
        <v>154</v>
      </c>
      <c r="O7" s="18">
        <f t="shared" si="0"/>
        <v>13011</v>
      </c>
      <c r="P7" s="18">
        <f t="shared" si="0"/>
        <v>239653</v>
      </c>
      <c r="Q7" s="18">
        <f t="shared" si="0"/>
        <v>49762</v>
      </c>
      <c r="R7" s="18">
        <f t="shared" si="0"/>
        <v>15484</v>
      </c>
      <c r="S7" s="18">
        <f t="shared" si="0"/>
        <v>82466</v>
      </c>
      <c r="T7" s="18">
        <f t="shared" si="0"/>
        <v>64697</v>
      </c>
      <c r="U7" s="18">
        <f t="shared" si="0"/>
        <v>27244</v>
      </c>
      <c r="V7" s="18">
        <f t="shared" si="0"/>
        <v>32811</v>
      </c>
      <c r="W7" s="18">
        <f t="shared" si="0"/>
        <v>804</v>
      </c>
      <c r="X7" s="18">
        <f t="shared" si="0"/>
        <v>1950</v>
      </c>
      <c r="Y7" s="18">
        <f t="shared" si="0"/>
        <v>3578</v>
      </c>
    </row>
    <row r="8" spans="1:25" ht="12">
      <c r="A8" s="27" t="s">
        <v>239</v>
      </c>
      <c r="B8" s="31" t="s">
        <v>240</v>
      </c>
      <c r="C8" s="38" t="s">
        <v>242</v>
      </c>
      <c r="D8" s="9">
        <v>5</v>
      </c>
      <c r="E8" s="9">
        <v>1</v>
      </c>
      <c r="F8" s="10">
        <v>3</v>
      </c>
      <c r="G8" s="10">
        <v>2</v>
      </c>
      <c r="H8" s="10">
        <v>0</v>
      </c>
      <c r="I8" s="10">
        <v>0</v>
      </c>
      <c r="J8" s="10">
        <v>1</v>
      </c>
      <c r="K8" s="10">
        <v>0</v>
      </c>
      <c r="L8" s="10">
        <v>0</v>
      </c>
      <c r="M8" s="10">
        <v>0</v>
      </c>
      <c r="N8" s="10">
        <v>0</v>
      </c>
      <c r="O8" s="10">
        <v>0</v>
      </c>
      <c r="P8" s="10">
        <v>58</v>
      </c>
      <c r="Q8" s="10">
        <v>10</v>
      </c>
      <c r="R8" s="10">
        <v>42</v>
      </c>
      <c r="S8" s="10">
        <v>6</v>
      </c>
      <c r="T8" s="10">
        <v>0</v>
      </c>
      <c r="U8" s="10">
        <v>0</v>
      </c>
      <c r="V8" s="10">
        <v>4</v>
      </c>
      <c r="W8" s="10">
        <v>0</v>
      </c>
      <c r="X8" s="10">
        <v>0</v>
      </c>
      <c r="Y8" s="10">
        <v>0</v>
      </c>
    </row>
    <row r="9" spans="1:25" ht="12">
      <c r="A9" s="27" t="s">
        <v>237</v>
      </c>
      <c r="B9" s="31" t="s">
        <v>238</v>
      </c>
      <c r="C9" s="8" t="s">
        <v>244</v>
      </c>
      <c r="D9" s="9">
        <v>6</v>
      </c>
      <c r="E9" s="9">
        <v>7</v>
      </c>
      <c r="F9" s="10">
        <v>0</v>
      </c>
      <c r="G9" s="10">
        <v>0</v>
      </c>
      <c r="H9" s="10">
        <v>0</v>
      </c>
      <c r="I9" s="10">
        <v>0</v>
      </c>
      <c r="J9" s="10">
        <v>0</v>
      </c>
      <c r="K9" s="10">
        <v>0</v>
      </c>
      <c r="L9" s="10">
        <v>0</v>
      </c>
      <c r="M9" s="10">
        <v>0</v>
      </c>
      <c r="N9" s="10">
        <v>0</v>
      </c>
      <c r="O9" s="10">
        <v>276</v>
      </c>
      <c r="P9" s="10">
        <v>4562</v>
      </c>
      <c r="Q9" s="10">
        <v>1618</v>
      </c>
      <c r="R9" s="10">
        <v>513</v>
      </c>
      <c r="S9" s="10">
        <v>1253</v>
      </c>
      <c r="T9" s="10">
        <v>304</v>
      </c>
      <c r="U9" s="10">
        <v>874</v>
      </c>
      <c r="V9" s="10">
        <v>1067</v>
      </c>
      <c r="W9" s="10">
        <v>33</v>
      </c>
      <c r="X9" s="10">
        <v>67</v>
      </c>
      <c r="Y9" s="10">
        <v>152</v>
      </c>
    </row>
    <row r="10" spans="1:25" ht="12">
      <c r="A10" s="27" t="s">
        <v>237</v>
      </c>
      <c r="B10" s="31" t="s">
        <v>238</v>
      </c>
      <c r="C10" s="8" t="s">
        <v>245</v>
      </c>
      <c r="D10" s="9">
        <v>6</v>
      </c>
      <c r="E10" s="9">
        <v>28</v>
      </c>
      <c r="F10" s="10">
        <v>8</v>
      </c>
      <c r="G10" s="10">
        <v>3</v>
      </c>
      <c r="H10" s="10">
        <v>1</v>
      </c>
      <c r="I10" s="10">
        <v>0</v>
      </c>
      <c r="J10" s="10">
        <v>4</v>
      </c>
      <c r="K10" s="10">
        <v>0</v>
      </c>
      <c r="L10" s="10">
        <v>270</v>
      </c>
      <c r="M10" s="10">
        <v>0</v>
      </c>
      <c r="N10" s="10">
        <v>0</v>
      </c>
      <c r="O10" s="10">
        <v>1940</v>
      </c>
      <c r="P10" s="10">
        <v>31784</v>
      </c>
      <c r="Q10" s="10">
        <v>10981</v>
      </c>
      <c r="R10" s="10">
        <v>3618</v>
      </c>
      <c r="S10" s="10">
        <v>8798</v>
      </c>
      <c r="T10" s="10">
        <v>2183</v>
      </c>
      <c r="U10" s="10">
        <v>6204</v>
      </c>
      <c r="V10" s="10">
        <v>7522</v>
      </c>
      <c r="W10" s="10">
        <v>214</v>
      </c>
      <c r="X10" s="10">
        <v>457</v>
      </c>
      <c r="Y10" s="10">
        <v>1068</v>
      </c>
    </row>
    <row r="11" spans="1:25" ht="12">
      <c r="A11" s="27" t="s">
        <v>269</v>
      </c>
      <c r="B11" s="31" t="s">
        <v>203</v>
      </c>
      <c r="C11" s="38" t="s">
        <v>243</v>
      </c>
      <c r="D11" s="9">
        <v>7</v>
      </c>
      <c r="E11" s="9">
        <v>2</v>
      </c>
      <c r="F11" s="10">
        <v>57</v>
      </c>
      <c r="G11" s="10">
        <v>29</v>
      </c>
      <c r="H11" s="10">
        <v>12</v>
      </c>
      <c r="I11" s="10">
        <v>0</v>
      </c>
      <c r="J11" s="10">
        <v>16</v>
      </c>
      <c r="K11" s="10">
        <v>34</v>
      </c>
      <c r="L11" s="10">
        <v>34</v>
      </c>
      <c r="M11" s="10">
        <v>107</v>
      </c>
      <c r="N11" s="10">
        <v>110</v>
      </c>
      <c r="O11" s="10">
        <v>4644</v>
      </c>
      <c r="P11" s="10">
        <v>97518</v>
      </c>
      <c r="Q11" s="10">
        <v>9202</v>
      </c>
      <c r="R11" s="10">
        <v>2372</v>
      </c>
      <c r="S11" s="10">
        <v>37195</v>
      </c>
      <c r="T11" s="10">
        <v>44149</v>
      </c>
      <c r="U11" s="10">
        <v>4600</v>
      </c>
      <c r="V11" s="10">
        <v>5418</v>
      </c>
      <c r="W11" s="10">
        <v>65</v>
      </c>
      <c r="X11" s="10">
        <v>299</v>
      </c>
      <c r="Y11" s="10">
        <v>12</v>
      </c>
    </row>
    <row r="12" spans="1:25" ht="12">
      <c r="A12" s="27" t="s">
        <v>237</v>
      </c>
      <c r="B12" s="31" t="s">
        <v>238</v>
      </c>
      <c r="C12" s="8" t="s">
        <v>246</v>
      </c>
      <c r="D12" s="9">
        <v>7</v>
      </c>
      <c r="E12" s="9">
        <v>14</v>
      </c>
      <c r="F12" s="10">
        <v>0</v>
      </c>
      <c r="G12" s="10">
        <v>0</v>
      </c>
      <c r="H12" s="10">
        <v>0</v>
      </c>
      <c r="I12" s="10">
        <v>0</v>
      </c>
      <c r="J12" s="10">
        <v>0</v>
      </c>
      <c r="K12" s="10">
        <v>0</v>
      </c>
      <c r="L12" s="10">
        <v>0</v>
      </c>
      <c r="M12" s="10">
        <v>0</v>
      </c>
      <c r="N12" s="10">
        <v>0</v>
      </c>
      <c r="O12" s="10">
        <v>195</v>
      </c>
      <c r="P12" s="10">
        <v>3172</v>
      </c>
      <c r="Q12" s="10">
        <v>1096</v>
      </c>
      <c r="R12" s="10">
        <v>362</v>
      </c>
      <c r="S12" s="10">
        <v>877</v>
      </c>
      <c r="T12" s="10">
        <v>219</v>
      </c>
      <c r="U12" s="10">
        <v>618</v>
      </c>
      <c r="V12" s="10">
        <v>749</v>
      </c>
      <c r="W12" s="10">
        <v>20</v>
      </c>
      <c r="X12" s="10">
        <v>45</v>
      </c>
      <c r="Y12" s="10">
        <v>106</v>
      </c>
    </row>
    <row r="13" spans="1:25" ht="12">
      <c r="A13" s="27" t="s">
        <v>237</v>
      </c>
      <c r="B13" s="31" t="s">
        <v>238</v>
      </c>
      <c r="C13" s="8" t="s">
        <v>247</v>
      </c>
      <c r="D13" s="9">
        <v>8</v>
      </c>
      <c r="E13" s="9">
        <v>10</v>
      </c>
      <c r="F13" s="10">
        <v>0</v>
      </c>
      <c r="G13" s="10">
        <v>0</v>
      </c>
      <c r="H13" s="10">
        <v>0</v>
      </c>
      <c r="I13" s="10">
        <v>0</v>
      </c>
      <c r="J13" s="10">
        <v>0</v>
      </c>
      <c r="K13" s="10">
        <v>0</v>
      </c>
      <c r="L13" s="10">
        <v>0</v>
      </c>
      <c r="M13" s="10">
        <v>0</v>
      </c>
      <c r="N13" s="10">
        <v>0</v>
      </c>
      <c r="O13" s="10">
        <v>258</v>
      </c>
      <c r="P13" s="10">
        <v>4237</v>
      </c>
      <c r="Q13" s="10">
        <v>1464</v>
      </c>
      <c r="R13" s="10">
        <v>481</v>
      </c>
      <c r="S13" s="10">
        <v>1171</v>
      </c>
      <c r="T13" s="10">
        <v>292</v>
      </c>
      <c r="U13" s="10">
        <v>829</v>
      </c>
      <c r="V13" s="10">
        <v>1001</v>
      </c>
      <c r="W13" s="10">
        <v>28</v>
      </c>
      <c r="X13" s="10">
        <v>60</v>
      </c>
      <c r="Y13" s="10">
        <v>143</v>
      </c>
    </row>
    <row r="14" spans="1:25" ht="12">
      <c r="A14" s="27" t="s">
        <v>237</v>
      </c>
      <c r="B14" s="31" t="s">
        <v>238</v>
      </c>
      <c r="C14" s="8" t="s">
        <v>248</v>
      </c>
      <c r="D14" s="9">
        <v>8</v>
      </c>
      <c r="E14" s="9">
        <v>23</v>
      </c>
      <c r="F14" s="10">
        <v>424</v>
      </c>
      <c r="G14" s="10">
        <v>14</v>
      </c>
      <c r="H14" s="10">
        <v>15</v>
      </c>
      <c r="I14" s="10">
        <v>0</v>
      </c>
      <c r="J14" s="10">
        <v>395</v>
      </c>
      <c r="K14" s="10">
        <v>72</v>
      </c>
      <c r="L14" s="10">
        <v>72</v>
      </c>
      <c r="M14" s="10">
        <v>44</v>
      </c>
      <c r="N14" s="10">
        <v>44</v>
      </c>
      <c r="O14" s="10">
        <v>2782</v>
      </c>
      <c r="P14" s="10">
        <v>45488</v>
      </c>
      <c r="Q14" s="10">
        <v>15679</v>
      </c>
      <c r="R14" s="10">
        <v>5183</v>
      </c>
      <c r="S14" s="10">
        <v>12608</v>
      </c>
      <c r="T14" s="10">
        <v>3130</v>
      </c>
      <c r="U14" s="10">
        <v>8888</v>
      </c>
      <c r="V14" s="10">
        <v>10780</v>
      </c>
      <c r="W14" s="10">
        <v>304</v>
      </c>
      <c r="X14" s="10">
        <v>654</v>
      </c>
      <c r="Y14" s="10">
        <v>1531</v>
      </c>
    </row>
    <row r="15" spans="1:25" ht="12">
      <c r="A15" s="27" t="s">
        <v>269</v>
      </c>
      <c r="B15" s="31" t="s">
        <v>203</v>
      </c>
      <c r="C15" s="38" t="s">
        <v>249</v>
      </c>
      <c r="D15" s="9">
        <v>9</v>
      </c>
      <c r="E15" s="9">
        <v>10</v>
      </c>
      <c r="F15" s="10">
        <v>6</v>
      </c>
      <c r="G15" s="10">
        <v>2</v>
      </c>
      <c r="H15" s="10">
        <v>0</v>
      </c>
      <c r="I15" s="10">
        <v>0</v>
      </c>
      <c r="J15" s="10">
        <v>4</v>
      </c>
      <c r="K15" s="10">
        <v>0</v>
      </c>
      <c r="L15" s="10">
        <v>0</v>
      </c>
      <c r="M15" s="10">
        <v>0</v>
      </c>
      <c r="N15" s="10">
        <v>0</v>
      </c>
      <c r="O15" s="10">
        <v>1899</v>
      </c>
      <c r="P15" s="10">
        <v>36149</v>
      </c>
      <c r="Q15" s="10">
        <v>3946</v>
      </c>
      <c r="R15" s="10">
        <v>1016</v>
      </c>
      <c r="S15" s="10">
        <v>15942</v>
      </c>
      <c r="T15" s="10">
        <v>13272</v>
      </c>
      <c r="U15" s="10">
        <v>1973</v>
      </c>
      <c r="V15" s="10">
        <v>2323</v>
      </c>
      <c r="W15" s="10">
        <v>29</v>
      </c>
      <c r="X15" s="10">
        <v>128</v>
      </c>
      <c r="Y15" s="10">
        <v>5</v>
      </c>
    </row>
    <row r="16" spans="1:25" ht="12">
      <c r="A16" s="27" t="s">
        <v>237</v>
      </c>
      <c r="B16" s="31" t="s">
        <v>238</v>
      </c>
      <c r="C16" s="8" t="s">
        <v>250</v>
      </c>
      <c r="D16" s="9">
        <v>9</v>
      </c>
      <c r="E16" s="9">
        <v>11</v>
      </c>
      <c r="F16" s="10">
        <v>6</v>
      </c>
      <c r="G16" s="10">
        <v>5</v>
      </c>
      <c r="H16" s="10">
        <v>1</v>
      </c>
      <c r="I16" s="10">
        <v>0</v>
      </c>
      <c r="J16" s="10">
        <v>0</v>
      </c>
      <c r="K16" s="10">
        <v>0</v>
      </c>
      <c r="L16" s="10">
        <v>0</v>
      </c>
      <c r="M16" s="10">
        <v>0</v>
      </c>
      <c r="N16" s="10">
        <v>0</v>
      </c>
      <c r="O16" s="10">
        <v>322</v>
      </c>
      <c r="P16" s="10">
        <v>5302</v>
      </c>
      <c r="Q16" s="10">
        <v>1832</v>
      </c>
      <c r="R16" s="10">
        <v>603</v>
      </c>
      <c r="S16" s="10">
        <v>1467</v>
      </c>
      <c r="T16" s="10">
        <v>365</v>
      </c>
      <c r="U16" s="10">
        <v>1035</v>
      </c>
      <c r="V16" s="10">
        <v>1256</v>
      </c>
      <c r="W16" s="10">
        <v>34</v>
      </c>
      <c r="X16" s="10">
        <v>76</v>
      </c>
      <c r="Y16" s="10">
        <v>178</v>
      </c>
    </row>
    <row r="17" spans="1:25" ht="12">
      <c r="A17" s="27" t="s">
        <v>237</v>
      </c>
      <c r="B17" s="31" t="s">
        <v>238</v>
      </c>
      <c r="C17" s="8" t="s">
        <v>251</v>
      </c>
      <c r="D17" s="9">
        <v>9</v>
      </c>
      <c r="E17" s="9">
        <v>26</v>
      </c>
      <c r="F17" s="10">
        <v>0</v>
      </c>
      <c r="G17" s="10">
        <v>0</v>
      </c>
      <c r="H17" s="10">
        <v>0</v>
      </c>
      <c r="I17" s="10">
        <v>0</v>
      </c>
      <c r="J17" s="10">
        <v>0</v>
      </c>
      <c r="K17" s="10">
        <v>0</v>
      </c>
      <c r="L17" s="10">
        <v>0</v>
      </c>
      <c r="M17" s="10">
        <v>0</v>
      </c>
      <c r="N17" s="10">
        <v>0</v>
      </c>
      <c r="O17" s="10">
        <v>452</v>
      </c>
      <c r="P17" s="10">
        <v>7412</v>
      </c>
      <c r="Q17" s="10">
        <v>2561</v>
      </c>
      <c r="R17" s="10">
        <v>844</v>
      </c>
      <c r="S17" s="10">
        <v>2051</v>
      </c>
      <c r="T17" s="10">
        <v>509</v>
      </c>
      <c r="U17" s="10">
        <v>1447</v>
      </c>
      <c r="V17" s="10">
        <v>1755</v>
      </c>
      <c r="W17" s="10">
        <v>50</v>
      </c>
      <c r="X17" s="10">
        <v>107</v>
      </c>
      <c r="Y17" s="10">
        <v>249</v>
      </c>
    </row>
    <row r="18" spans="1:25" ht="12">
      <c r="A18" s="27" t="s">
        <v>237</v>
      </c>
      <c r="B18" s="31" t="s">
        <v>238</v>
      </c>
      <c r="C18" s="8" t="s">
        <v>252</v>
      </c>
      <c r="D18" s="9">
        <v>10</v>
      </c>
      <c r="E18" s="9">
        <v>23</v>
      </c>
      <c r="F18" s="10">
        <v>110</v>
      </c>
      <c r="G18" s="10">
        <v>4</v>
      </c>
      <c r="H18" s="10">
        <v>2</v>
      </c>
      <c r="I18" s="10">
        <v>0</v>
      </c>
      <c r="J18" s="10">
        <v>104</v>
      </c>
      <c r="K18" s="10">
        <v>0</v>
      </c>
      <c r="L18" s="10">
        <v>0</v>
      </c>
      <c r="M18" s="10">
        <v>0</v>
      </c>
      <c r="N18" s="10">
        <v>0</v>
      </c>
      <c r="O18" s="10">
        <v>16</v>
      </c>
      <c r="P18" s="10">
        <v>263</v>
      </c>
      <c r="Q18" s="10">
        <v>92</v>
      </c>
      <c r="R18" s="10">
        <v>29</v>
      </c>
      <c r="S18" s="10">
        <v>73</v>
      </c>
      <c r="T18" s="10">
        <v>18</v>
      </c>
      <c r="U18" s="10">
        <v>51</v>
      </c>
      <c r="V18" s="10">
        <v>61</v>
      </c>
      <c r="W18" s="10">
        <v>2</v>
      </c>
      <c r="X18" s="10">
        <v>4</v>
      </c>
      <c r="Y18" s="10">
        <v>9</v>
      </c>
    </row>
    <row r="19" spans="1:25" ht="12">
      <c r="A19" s="27" t="s">
        <v>237</v>
      </c>
      <c r="B19" s="31" t="s">
        <v>238</v>
      </c>
      <c r="C19" s="8" t="s">
        <v>253</v>
      </c>
      <c r="D19" s="9">
        <v>12</v>
      </c>
      <c r="E19" s="9">
        <v>3</v>
      </c>
      <c r="F19" s="10">
        <v>5</v>
      </c>
      <c r="G19" s="10">
        <v>1</v>
      </c>
      <c r="H19" s="10">
        <v>3</v>
      </c>
      <c r="I19" s="10">
        <v>0</v>
      </c>
      <c r="J19" s="10">
        <v>1</v>
      </c>
      <c r="K19" s="10">
        <v>0</v>
      </c>
      <c r="L19" s="10">
        <v>0</v>
      </c>
      <c r="M19" s="10">
        <v>0</v>
      </c>
      <c r="N19" s="10">
        <v>0</v>
      </c>
      <c r="O19" s="10">
        <v>227</v>
      </c>
      <c r="P19" s="10">
        <v>3708</v>
      </c>
      <c r="Q19" s="10">
        <v>1281</v>
      </c>
      <c r="R19" s="10">
        <v>421</v>
      </c>
      <c r="S19" s="10">
        <v>1025</v>
      </c>
      <c r="T19" s="10">
        <v>256</v>
      </c>
      <c r="U19" s="10">
        <v>725</v>
      </c>
      <c r="V19" s="10">
        <v>875</v>
      </c>
      <c r="W19" s="10">
        <v>25</v>
      </c>
      <c r="X19" s="10">
        <v>53</v>
      </c>
      <c r="Y19" s="10">
        <v>125</v>
      </c>
    </row>
    <row r="22" spans="6:15" ht="12">
      <c r="F22" s="45"/>
      <c r="G22" s="45"/>
      <c r="H22" s="45"/>
      <c r="I22" s="45"/>
      <c r="J22" s="45"/>
      <c r="K22" s="45"/>
      <c r="L22" s="45"/>
      <c r="M22" s="45"/>
      <c r="N22" s="45"/>
      <c r="O22" s="45"/>
    </row>
    <row r="23" spans="6:15" ht="12">
      <c r="F23" s="45"/>
      <c r="G23" s="45"/>
      <c r="H23" s="45"/>
      <c r="I23" s="45"/>
      <c r="J23" s="45"/>
      <c r="K23" s="45"/>
      <c r="L23" s="45"/>
      <c r="M23" s="45"/>
      <c r="N23" s="45"/>
      <c r="O23" s="45"/>
    </row>
    <row r="24" spans="6:15" ht="12">
      <c r="F24" s="45"/>
      <c r="G24" s="45"/>
      <c r="H24" s="45"/>
      <c r="I24" s="45"/>
      <c r="J24" s="45"/>
      <c r="K24" s="45"/>
      <c r="L24" s="45"/>
      <c r="M24" s="45"/>
      <c r="N24" s="45"/>
      <c r="O24" s="45"/>
    </row>
  </sheetData>
  <sheetProtection/>
  <mergeCells count="21">
    <mergeCell ref="Q4:Q5"/>
    <mergeCell ref="U4:U5"/>
    <mergeCell ref="F3:J4"/>
    <mergeCell ref="P3:U3"/>
    <mergeCell ref="K4:L4"/>
    <mergeCell ref="S4:S5"/>
    <mergeCell ref="M4:N4"/>
    <mergeCell ref="P4:P5"/>
    <mergeCell ref="K3:N3"/>
    <mergeCell ref="T4:T5"/>
    <mergeCell ref="R4:R5"/>
    <mergeCell ref="V3:Y3"/>
    <mergeCell ref="V4:V5"/>
    <mergeCell ref="W4:W5"/>
    <mergeCell ref="X4:X5"/>
    <mergeCell ref="Y4:Y5"/>
    <mergeCell ref="A6:B6"/>
    <mergeCell ref="C3:C5"/>
    <mergeCell ref="D3:E4"/>
    <mergeCell ref="O3:O4"/>
    <mergeCell ref="A3:B5"/>
  </mergeCells>
  <printOptions/>
  <pageMargins left="0.75" right="0.75" top="1" bottom="1" header="0.5" footer="0.5"/>
  <pageSetup horizontalDpi="600" verticalDpi="600" orientation="landscape" paperSize="8" r:id="rId1"/>
  <ignoredErrors>
    <ignoredError sqref="C8:C15" numberStoredAsText="1"/>
  </ignoredErrors>
</worksheet>
</file>

<file path=xl/worksheets/sheet21.xml><?xml version="1.0" encoding="utf-8"?>
<worksheet xmlns="http://schemas.openxmlformats.org/spreadsheetml/2006/main" xmlns:r="http://schemas.openxmlformats.org/officeDocument/2006/relationships">
  <dimension ref="A1:Y15"/>
  <sheetViews>
    <sheetView zoomScalePageLayoutView="0" workbookViewId="0" topLeftCell="A1">
      <selection activeCell="A45" sqref="A45"/>
    </sheetView>
  </sheetViews>
  <sheetFormatPr defaultColWidth="9.33203125" defaultRowHeight="12"/>
  <cols>
    <col min="2" max="2" width="14.66015625" style="29" customWidth="1"/>
    <col min="4" max="4" width="6.66015625" style="0" customWidth="1"/>
    <col min="5" max="5" width="6.16015625" style="0" customWidth="1"/>
    <col min="6" max="7" width="9" style="0" customWidth="1"/>
    <col min="8" max="8" width="8.83203125" style="0" customWidth="1"/>
    <col min="9" max="10" width="10" style="0" customWidth="1"/>
    <col min="11" max="14" width="7.83203125" style="0" customWidth="1"/>
    <col min="18" max="18" width="9.83203125" style="0" customWidth="1"/>
    <col min="19" max="19" width="10.16015625" style="0" customWidth="1"/>
    <col min="24" max="24" width="10.83203125" style="0" customWidth="1"/>
  </cols>
  <sheetData>
    <row r="1" spans="1:6" ht="16.5">
      <c r="A1" s="32" t="s">
        <v>659</v>
      </c>
      <c r="B1" s="28"/>
      <c r="F1" s="7"/>
    </row>
    <row r="2" spans="1:6" ht="12">
      <c r="A2" t="s">
        <v>175</v>
      </c>
      <c r="F2" s="7"/>
    </row>
    <row r="3" spans="1:25" s="20" customFormat="1" ht="46.5" customHeight="1">
      <c r="A3" s="125" t="s">
        <v>55</v>
      </c>
      <c r="B3" s="131"/>
      <c r="C3" s="118" t="s">
        <v>56</v>
      </c>
      <c r="D3" s="118" t="s">
        <v>127</v>
      </c>
      <c r="E3" s="142"/>
      <c r="F3" s="118" t="s">
        <v>128</v>
      </c>
      <c r="G3" s="142"/>
      <c r="H3" s="142"/>
      <c r="I3" s="142"/>
      <c r="J3" s="142"/>
      <c r="K3" s="120" t="s">
        <v>155</v>
      </c>
      <c r="L3" s="136"/>
      <c r="M3" s="136"/>
      <c r="N3" s="137"/>
      <c r="O3" s="123" t="s">
        <v>129</v>
      </c>
      <c r="P3" s="118" t="s">
        <v>160</v>
      </c>
      <c r="Q3" s="142"/>
      <c r="R3" s="142"/>
      <c r="S3" s="142"/>
      <c r="T3" s="142"/>
      <c r="U3" s="142"/>
      <c r="V3" s="118" t="s">
        <v>171</v>
      </c>
      <c r="W3" s="142"/>
      <c r="X3" s="142"/>
      <c r="Y3" s="142"/>
    </row>
    <row r="4" spans="1:25" s="20" customFormat="1" ht="22.5" customHeight="1">
      <c r="A4" s="132"/>
      <c r="B4" s="133"/>
      <c r="C4" s="142"/>
      <c r="D4" s="142"/>
      <c r="E4" s="142"/>
      <c r="F4" s="142"/>
      <c r="G4" s="142"/>
      <c r="H4" s="142"/>
      <c r="I4" s="142"/>
      <c r="J4" s="142"/>
      <c r="K4" s="118" t="s">
        <v>214</v>
      </c>
      <c r="L4" s="142"/>
      <c r="M4" s="125" t="s">
        <v>215</v>
      </c>
      <c r="N4" s="143"/>
      <c r="O4" s="124"/>
      <c r="P4" s="118" t="s">
        <v>130</v>
      </c>
      <c r="Q4" s="118" t="s">
        <v>131</v>
      </c>
      <c r="R4" s="118" t="s">
        <v>132</v>
      </c>
      <c r="S4" s="118" t="s">
        <v>67</v>
      </c>
      <c r="T4" s="118" t="s">
        <v>133</v>
      </c>
      <c r="U4" s="118" t="s">
        <v>134</v>
      </c>
      <c r="V4" s="123" t="s">
        <v>135</v>
      </c>
      <c r="W4" s="123" t="s">
        <v>136</v>
      </c>
      <c r="X4" s="123" t="s">
        <v>137</v>
      </c>
      <c r="Y4" s="123" t="s">
        <v>134</v>
      </c>
    </row>
    <row r="5" spans="1:25" s="20" customFormat="1" ht="26.25" customHeight="1">
      <c r="A5" s="132"/>
      <c r="B5" s="133"/>
      <c r="C5" s="135"/>
      <c r="D5" s="19" t="s">
        <v>138</v>
      </c>
      <c r="E5" s="14" t="s">
        <v>139</v>
      </c>
      <c r="F5" s="14" t="s">
        <v>130</v>
      </c>
      <c r="G5" s="14" t="s">
        <v>140</v>
      </c>
      <c r="H5" s="14" t="s">
        <v>141</v>
      </c>
      <c r="I5" s="14" t="s">
        <v>142</v>
      </c>
      <c r="J5" s="14" t="s">
        <v>143</v>
      </c>
      <c r="K5" s="14" t="s">
        <v>144</v>
      </c>
      <c r="L5" s="14" t="s">
        <v>145</v>
      </c>
      <c r="M5" s="14" t="s">
        <v>144</v>
      </c>
      <c r="N5" s="14" t="s">
        <v>145</v>
      </c>
      <c r="O5" s="24" t="s">
        <v>158</v>
      </c>
      <c r="P5" s="135"/>
      <c r="Q5" s="135"/>
      <c r="R5" s="135"/>
      <c r="S5" s="135"/>
      <c r="T5" s="135"/>
      <c r="U5" s="135"/>
      <c r="V5" s="134"/>
      <c r="W5" s="134"/>
      <c r="X5" s="134"/>
      <c r="Y5" s="134"/>
    </row>
    <row r="6" spans="1:25" s="23" customFormat="1" ht="34.5" customHeight="1">
      <c r="A6" s="138" t="s">
        <v>211</v>
      </c>
      <c r="B6" s="139"/>
      <c r="C6" s="21" t="s">
        <v>147</v>
      </c>
      <c r="D6" s="22" t="s">
        <v>148</v>
      </c>
      <c r="E6" s="21" t="s">
        <v>149</v>
      </c>
      <c r="F6" s="21" t="s">
        <v>150</v>
      </c>
      <c r="G6" s="21" t="s">
        <v>151</v>
      </c>
      <c r="H6" s="21" t="s">
        <v>152</v>
      </c>
      <c r="I6" s="21" t="s">
        <v>153</v>
      </c>
      <c r="J6" s="21" t="s">
        <v>154</v>
      </c>
      <c r="K6" s="21" t="s">
        <v>156</v>
      </c>
      <c r="L6" s="21" t="s">
        <v>157</v>
      </c>
      <c r="M6" s="21" t="s">
        <v>156</v>
      </c>
      <c r="N6" s="21" t="s">
        <v>157</v>
      </c>
      <c r="O6" s="21" t="s">
        <v>159</v>
      </c>
      <c r="P6" s="21" t="s">
        <v>161</v>
      </c>
      <c r="Q6" s="21" t="s">
        <v>162</v>
      </c>
      <c r="R6" s="25" t="s">
        <v>163</v>
      </c>
      <c r="S6" s="25" t="s">
        <v>164</v>
      </c>
      <c r="T6" s="21" t="s">
        <v>165</v>
      </c>
      <c r="U6" s="21" t="s">
        <v>166</v>
      </c>
      <c r="V6" s="21" t="s">
        <v>167</v>
      </c>
      <c r="W6" s="21" t="s">
        <v>168</v>
      </c>
      <c r="X6" s="21" t="s">
        <v>169</v>
      </c>
      <c r="Y6" s="21" t="s">
        <v>170</v>
      </c>
    </row>
    <row r="7" spans="1:25" s="11" customFormat="1" ht="12">
      <c r="A7" s="26" t="s">
        <v>66</v>
      </c>
      <c r="B7" s="30" t="s">
        <v>172</v>
      </c>
      <c r="C7" s="13"/>
      <c r="D7" s="13"/>
      <c r="E7" s="13"/>
      <c r="F7" s="18">
        <f aca="true" t="shared" si="0" ref="F7:Y7">SUM(F8:F15)</f>
        <v>27</v>
      </c>
      <c r="G7" s="18">
        <f t="shared" si="0"/>
        <v>6</v>
      </c>
      <c r="H7" s="18">
        <f t="shared" si="0"/>
        <v>1</v>
      </c>
      <c r="I7" s="18">
        <f t="shared" si="0"/>
        <v>1</v>
      </c>
      <c r="J7" s="18">
        <f t="shared" si="0"/>
        <v>19</v>
      </c>
      <c r="K7" s="18">
        <f t="shared" si="0"/>
        <v>0</v>
      </c>
      <c r="L7" s="18">
        <f t="shared" si="0"/>
        <v>0</v>
      </c>
      <c r="M7" s="18">
        <f t="shared" si="0"/>
        <v>0</v>
      </c>
      <c r="N7" s="18">
        <f t="shared" si="0"/>
        <v>0</v>
      </c>
      <c r="O7" s="18">
        <f t="shared" si="0"/>
        <v>277</v>
      </c>
      <c r="P7" s="18">
        <f t="shared" si="0"/>
        <v>5165</v>
      </c>
      <c r="Q7" s="18">
        <f t="shared" si="0"/>
        <v>2142</v>
      </c>
      <c r="R7" s="18">
        <f t="shared" si="0"/>
        <v>1345</v>
      </c>
      <c r="S7" s="18">
        <f t="shared" si="0"/>
        <v>645</v>
      </c>
      <c r="T7" s="18">
        <f t="shared" si="0"/>
        <v>692</v>
      </c>
      <c r="U7" s="18">
        <f t="shared" si="0"/>
        <v>341</v>
      </c>
      <c r="V7" s="18">
        <f t="shared" si="0"/>
        <v>931</v>
      </c>
      <c r="W7" s="18">
        <f t="shared" si="0"/>
        <v>12</v>
      </c>
      <c r="X7" s="18">
        <f t="shared" si="0"/>
        <v>15</v>
      </c>
      <c r="Y7" s="18">
        <f t="shared" si="0"/>
        <v>0</v>
      </c>
    </row>
    <row r="8" spans="1:25" ht="12">
      <c r="A8" s="27" t="s">
        <v>58</v>
      </c>
      <c r="B8" s="31" t="s">
        <v>173</v>
      </c>
      <c r="C8" s="8" t="s">
        <v>57</v>
      </c>
      <c r="D8" s="9">
        <v>4</v>
      </c>
      <c r="E8" s="9">
        <v>24</v>
      </c>
      <c r="F8" s="10">
        <v>0</v>
      </c>
      <c r="G8" s="10">
        <v>0</v>
      </c>
      <c r="H8" s="10">
        <v>0</v>
      </c>
      <c r="I8" s="10">
        <v>0</v>
      </c>
      <c r="J8" s="10">
        <v>0</v>
      </c>
      <c r="K8" s="10">
        <v>0</v>
      </c>
      <c r="L8" s="10">
        <v>0</v>
      </c>
      <c r="M8" s="10">
        <v>0</v>
      </c>
      <c r="N8" s="10">
        <v>0</v>
      </c>
      <c r="O8" s="10">
        <v>0</v>
      </c>
      <c r="P8" s="10">
        <f>Q8+R8+S8+T8+U8</f>
        <v>1513</v>
      </c>
      <c r="Q8" s="10">
        <v>1498</v>
      </c>
      <c r="R8" s="10">
        <v>10</v>
      </c>
      <c r="S8" s="10">
        <v>5</v>
      </c>
      <c r="T8" s="10">
        <v>0</v>
      </c>
      <c r="U8" s="10">
        <v>0</v>
      </c>
      <c r="V8" s="10">
        <v>748</v>
      </c>
      <c r="W8" s="10">
        <v>0</v>
      </c>
      <c r="X8" s="10">
        <v>0</v>
      </c>
      <c r="Y8" s="10">
        <v>0</v>
      </c>
    </row>
    <row r="9" spans="1:25" ht="12">
      <c r="A9" s="27" t="s">
        <v>58</v>
      </c>
      <c r="B9" s="31" t="s">
        <v>173</v>
      </c>
      <c r="C9" s="8" t="s">
        <v>59</v>
      </c>
      <c r="D9" s="9">
        <v>6</v>
      </c>
      <c r="E9" s="9">
        <v>1</v>
      </c>
      <c r="F9" s="10">
        <v>0</v>
      </c>
      <c r="G9" s="10">
        <v>0</v>
      </c>
      <c r="H9" s="10">
        <v>0</v>
      </c>
      <c r="I9" s="10">
        <v>0</v>
      </c>
      <c r="J9" s="10">
        <v>0</v>
      </c>
      <c r="K9" s="10">
        <v>0</v>
      </c>
      <c r="L9" s="10">
        <v>0</v>
      </c>
      <c r="M9" s="10">
        <v>0</v>
      </c>
      <c r="N9" s="10">
        <v>0</v>
      </c>
      <c r="O9" s="10">
        <v>0</v>
      </c>
      <c r="P9" s="10">
        <f aca="true" t="shared" si="1" ref="P9:P15">Q9+R9+S9+T9+U9</f>
        <v>22</v>
      </c>
      <c r="Q9" s="10">
        <v>10</v>
      </c>
      <c r="R9" s="10">
        <v>12</v>
      </c>
      <c r="S9" s="10">
        <v>0</v>
      </c>
      <c r="T9" s="10">
        <v>0</v>
      </c>
      <c r="U9" s="10">
        <v>0</v>
      </c>
      <c r="V9" s="10">
        <v>4</v>
      </c>
      <c r="W9" s="10">
        <v>0</v>
      </c>
      <c r="X9" s="10">
        <v>0</v>
      </c>
      <c r="Y9" s="10">
        <v>0</v>
      </c>
    </row>
    <row r="10" spans="1:25" ht="12">
      <c r="A10" s="27" t="s">
        <v>58</v>
      </c>
      <c r="B10" s="31" t="s">
        <v>173</v>
      </c>
      <c r="C10" s="8" t="s">
        <v>60</v>
      </c>
      <c r="D10" s="9">
        <v>6</v>
      </c>
      <c r="E10" s="9">
        <v>16</v>
      </c>
      <c r="F10" s="10">
        <v>0</v>
      </c>
      <c r="G10" s="10">
        <v>0</v>
      </c>
      <c r="H10" s="10">
        <v>0</v>
      </c>
      <c r="I10" s="10">
        <v>0</v>
      </c>
      <c r="J10" s="10">
        <v>0</v>
      </c>
      <c r="K10" s="10">
        <v>0</v>
      </c>
      <c r="L10" s="10">
        <v>0</v>
      </c>
      <c r="M10" s="10">
        <v>0</v>
      </c>
      <c r="N10" s="10">
        <v>0</v>
      </c>
      <c r="O10" s="10">
        <v>0</v>
      </c>
      <c r="P10" s="10">
        <f t="shared" si="1"/>
        <v>23</v>
      </c>
      <c r="Q10" s="10">
        <v>11</v>
      </c>
      <c r="R10" s="10">
        <v>12</v>
      </c>
      <c r="S10" s="10">
        <v>0</v>
      </c>
      <c r="T10" s="10">
        <v>0</v>
      </c>
      <c r="U10" s="10">
        <v>0</v>
      </c>
      <c r="V10" s="10">
        <v>4</v>
      </c>
      <c r="W10" s="10">
        <v>0</v>
      </c>
      <c r="X10" s="10">
        <v>0</v>
      </c>
      <c r="Y10" s="10">
        <v>0</v>
      </c>
    </row>
    <row r="11" spans="1:25" ht="12">
      <c r="A11" s="27" t="s">
        <v>58</v>
      </c>
      <c r="B11" s="31" t="s">
        <v>173</v>
      </c>
      <c r="C11" s="8" t="s">
        <v>61</v>
      </c>
      <c r="D11" s="9">
        <v>8</v>
      </c>
      <c r="E11" s="9">
        <v>3</v>
      </c>
      <c r="F11" s="10">
        <v>0</v>
      </c>
      <c r="G11" s="10">
        <v>0</v>
      </c>
      <c r="H11" s="10">
        <v>0</v>
      </c>
      <c r="I11" s="10">
        <v>0</v>
      </c>
      <c r="J11" s="10">
        <v>0</v>
      </c>
      <c r="K11" s="10">
        <v>0</v>
      </c>
      <c r="L11" s="10">
        <v>0</v>
      </c>
      <c r="M11" s="10">
        <v>0</v>
      </c>
      <c r="N11" s="10">
        <v>0</v>
      </c>
      <c r="O11" s="10">
        <v>3</v>
      </c>
      <c r="P11" s="10">
        <f t="shared" si="1"/>
        <v>57</v>
      </c>
      <c r="Q11" s="10">
        <v>21</v>
      </c>
      <c r="R11" s="10">
        <v>22</v>
      </c>
      <c r="S11" s="10">
        <v>0</v>
      </c>
      <c r="T11" s="10">
        <v>0</v>
      </c>
      <c r="U11" s="10">
        <v>14</v>
      </c>
      <c r="V11" s="10">
        <v>11</v>
      </c>
      <c r="W11" s="10">
        <v>0</v>
      </c>
      <c r="X11" s="10">
        <v>0</v>
      </c>
      <c r="Y11" s="10">
        <v>0</v>
      </c>
    </row>
    <row r="12" spans="1:25" ht="12">
      <c r="A12" s="27" t="s">
        <v>58</v>
      </c>
      <c r="B12" s="31" t="s">
        <v>173</v>
      </c>
      <c r="C12" s="8" t="s">
        <v>62</v>
      </c>
      <c r="D12" s="9">
        <v>8</v>
      </c>
      <c r="E12" s="9">
        <v>19</v>
      </c>
      <c r="F12" s="10">
        <v>0</v>
      </c>
      <c r="G12" s="10">
        <v>0</v>
      </c>
      <c r="H12" s="10">
        <v>0</v>
      </c>
      <c r="I12" s="10">
        <v>0</v>
      </c>
      <c r="J12" s="10">
        <v>0</v>
      </c>
      <c r="K12" s="10">
        <v>0</v>
      </c>
      <c r="L12" s="10">
        <v>0</v>
      </c>
      <c r="M12" s="10">
        <v>0</v>
      </c>
      <c r="N12" s="10">
        <v>0</v>
      </c>
      <c r="O12" s="10">
        <v>0</v>
      </c>
      <c r="P12" s="10">
        <f t="shared" si="1"/>
        <v>0</v>
      </c>
      <c r="Q12" s="10">
        <v>0</v>
      </c>
      <c r="R12" s="10">
        <v>0</v>
      </c>
      <c r="S12" s="10">
        <v>0</v>
      </c>
      <c r="T12" s="10">
        <v>0</v>
      </c>
      <c r="U12" s="10">
        <v>0</v>
      </c>
      <c r="V12" s="10">
        <v>0</v>
      </c>
      <c r="W12" s="10">
        <v>0</v>
      </c>
      <c r="X12" s="10">
        <v>0</v>
      </c>
      <c r="Y12" s="10">
        <v>0</v>
      </c>
    </row>
    <row r="13" spans="1:25" ht="12">
      <c r="A13" s="27" t="s">
        <v>58</v>
      </c>
      <c r="B13" s="31" t="s">
        <v>173</v>
      </c>
      <c r="C13" s="8" t="s">
        <v>63</v>
      </c>
      <c r="D13" s="9">
        <v>8</v>
      </c>
      <c r="E13" s="9">
        <v>31</v>
      </c>
      <c r="F13" s="10">
        <v>6</v>
      </c>
      <c r="G13" s="10">
        <v>2</v>
      </c>
      <c r="H13" s="10">
        <v>1</v>
      </c>
      <c r="I13" s="10">
        <v>0</v>
      </c>
      <c r="J13" s="10">
        <v>3</v>
      </c>
      <c r="K13" s="10">
        <v>0</v>
      </c>
      <c r="L13" s="10">
        <v>0</v>
      </c>
      <c r="M13" s="10">
        <v>0</v>
      </c>
      <c r="N13" s="10">
        <v>0</v>
      </c>
      <c r="O13" s="10">
        <v>149</v>
      </c>
      <c r="P13" s="10">
        <f t="shared" si="1"/>
        <v>3126</v>
      </c>
      <c r="Q13" s="10">
        <v>461</v>
      </c>
      <c r="R13" s="10">
        <v>1069</v>
      </c>
      <c r="S13" s="10">
        <v>591</v>
      </c>
      <c r="T13" s="10">
        <v>692</v>
      </c>
      <c r="U13" s="10">
        <v>313</v>
      </c>
      <c r="V13" s="10">
        <v>140</v>
      </c>
      <c r="W13" s="10">
        <v>12</v>
      </c>
      <c r="X13" s="10">
        <v>0</v>
      </c>
      <c r="Y13" s="10">
        <v>0</v>
      </c>
    </row>
    <row r="14" spans="1:25" ht="12">
      <c r="A14" s="27" t="s">
        <v>58</v>
      </c>
      <c r="B14" s="31" t="s">
        <v>173</v>
      </c>
      <c r="C14" s="8" t="s">
        <v>65</v>
      </c>
      <c r="D14" s="9">
        <v>11</v>
      </c>
      <c r="E14" s="9">
        <v>2</v>
      </c>
      <c r="F14" s="10">
        <v>6</v>
      </c>
      <c r="G14" s="10">
        <v>4</v>
      </c>
      <c r="H14" s="10">
        <v>0</v>
      </c>
      <c r="I14" s="10">
        <v>0</v>
      </c>
      <c r="J14" s="10">
        <v>2</v>
      </c>
      <c r="K14" s="10">
        <v>0</v>
      </c>
      <c r="L14" s="10">
        <v>0</v>
      </c>
      <c r="M14" s="10">
        <v>0</v>
      </c>
      <c r="N14" s="10">
        <v>0</v>
      </c>
      <c r="O14" s="10">
        <v>125</v>
      </c>
      <c r="P14" s="10">
        <f t="shared" si="1"/>
        <v>346</v>
      </c>
      <c r="Q14" s="10">
        <v>107</v>
      </c>
      <c r="R14" s="10">
        <v>206</v>
      </c>
      <c r="S14" s="10">
        <v>23</v>
      </c>
      <c r="T14" s="10">
        <v>0</v>
      </c>
      <c r="U14" s="10">
        <v>10</v>
      </c>
      <c r="V14" s="10">
        <v>18</v>
      </c>
      <c r="W14" s="10">
        <v>0</v>
      </c>
      <c r="X14" s="10">
        <v>15</v>
      </c>
      <c r="Y14" s="10">
        <v>0</v>
      </c>
    </row>
    <row r="15" spans="1:25" ht="12">
      <c r="A15" s="27" t="s">
        <v>64</v>
      </c>
      <c r="B15" s="31" t="s">
        <v>174</v>
      </c>
      <c r="C15" s="8">
        <v>1210</v>
      </c>
      <c r="D15" s="9">
        <v>12</v>
      </c>
      <c r="E15" s="9">
        <v>10</v>
      </c>
      <c r="F15" s="10">
        <v>15</v>
      </c>
      <c r="G15" s="10">
        <v>0</v>
      </c>
      <c r="H15" s="10">
        <v>0</v>
      </c>
      <c r="I15" s="10">
        <v>1</v>
      </c>
      <c r="J15" s="10">
        <v>14</v>
      </c>
      <c r="K15" s="10">
        <v>0</v>
      </c>
      <c r="L15" s="10">
        <v>0</v>
      </c>
      <c r="M15" s="10">
        <v>0</v>
      </c>
      <c r="N15" s="10">
        <v>0</v>
      </c>
      <c r="O15" s="10">
        <v>0</v>
      </c>
      <c r="P15" s="10">
        <f t="shared" si="1"/>
        <v>78</v>
      </c>
      <c r="Q15" s="10">
        <v>34</v>
      </c>
      <c r="R15" s="10">
        <v>14</v>
      </c>
      <c r="S15" s="10">
        <v>26</v>
      </c>
      <c r="T15" s="10">
        <v>0</v>
      </c>
      <c r="U15" s="10">
        <v>4</v>
      </c>
      <c r="V15" s="10">
        <v>6</v>
      </c>
      <c r="W15" s="10">
        <v>0</v>
      </c>
      <c r="X15" s="10">
        <v>0</v>
      </c>
      <c r="Y15" s="10">
        <v>0</v>
      </c>
    </row>
  </sheetData>
  <sheetProtection/>
  <mergeCells count="21">
    <mergeCell ref="V3:Y3"/>
    <mergeCell ref="V4:V5"/>
    <mergeCell ref="W4:W5"/>
    <mergeCell ref="X4:X5"/>
    <mergeCell ref="Y4:Y5"/>
    <mergeCell ref="R4:R5"/>
    <mergeCell ref="T4:T5"/>
    <mergeCell ref="U4:U5"/>
    <mergeCell ref="O3:O4"/>
    <mergeCell ref="P4:P5"/>
    <mergeCell ref="Q4:Q5"/>
    <mergeCell ref="K3:N3"/>
    <mergeCell ref="P3:U3"/>
    <mergeCell ref="S4:S5"/>
    <mergeCell ref="A6:B6"/>
    <mergeCell ref="C3:C5"/>
    <mergeCell ref="D3:E4"/>
    <mergeCell ref="F3:J4"/>
    <mergeCell ref="K4:L4"/>
    <mergeCell ref="M4:N4"/>
    <mergeCell ref="A3:B5"/>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Y11"/>
  <sheetViews>
    <sheetView zoomScalePageLayoutView="0" workbookViewId="0" topLeftCell="A1">
      <selection activeCell="A45" sqref="A45"/>
    </sheetView>
  </sheetViews>
  <sheetFormatPr defaultColWidth="9.33203125" defaultRowHeight="12"/>
  <cols>
    <col min="2" max="2" width="12.16015625" style="0" customWidth="1"/>
    <col min="4" max="4" width="6.66015625" style="0" customWidth="1"/>
    <col min="5" max="5" width="5.16015625" style="0" customWidth="1"/>
    <col min="6" max="7" width="9" style="0" customWidth="1"/>
    <col min="8" max="8" width="8.83203125" style="0" customWidth="1"/>
    <col min="9" max="10" width="10" style="0" customWidth="1"/>
    <col min="11" max="14" width="7.5" style="0" customWidth="1"/>
    <col min="18" max="18" width="9.83203125" style="0" customWidth="1"/>
    <col min="19" max="19" width="10.16015625" style="0" customWidth="1"/>
    <col min="24" max="24" width="11" style="0" customWidth="1"/>
  </cols>
  <sheetData>
    <row r="1" spans="1:6" ht="16.5">
      <c r="A1" s="32" t="s">
        <v>659</v>
      </c>
      <c r="B1" s="28"/>
      <c r="F1" s="7"/>
    </row>
    <row r="2" spans="1:6" ht="12">
      <c r="A2" t="s">
        <v>176</v>
      </c>
      <c r="B2" s="29"/>
      <c r="F2" s="7"/>
    </row>
    <row r="3" spans="1:25" s="20" customFormat="1" ht="46.5" customHeight="1">
      <c r="A3" s="125" t="s">
        <v>55</v>
      </c>
      <c r="B3" s="143"/>
      <c r="C3" s="118" t="s">
        <v>56</v>
      </c>
      <c r="D3" s="118" t="s">
        <v>127</v>
      </c>
      <c r="E3" s="142"/>
      <c r="F3" s="118" t="s">
        <v>128</v>
      </c>
      <c r="G3" s="142"/>
      <c r="H3" s="142"/>
      <c r="I3" s="142"/>
      <c r="J3" s="142"/>
      <c r="K3" s="120" t="s">
        <v>177</v>
      </c>
      <c r="L3" s="136"/>
      <c r="M3" s="136"/>
      <c r="N3" s="137"/>
      <c r="O3" s="123" t="s">
        <v>129</v>
      </c>
      <c r="P3" s="118" t="s">
        <v>178</v>
      </c>
      <c r="Q3" s="142"/>
      <c r="R3" s="142"/>
      <c r="S3" s="142"/>
      <c r="T3" s="142"/>
      <c r="U3" s="142"/>
      <c r="V3" s="118" t="s">
        <v>179</v>
      </c>
      <c r="W3" s="142"/>
      <c r="X3" s="142"/>
      <c r="Y3" s="142"/>
    </row>
    <row r="4" spans="1:25" s="20" customFormat="1" ht="22.5" customHeight="1">
      <c r="A4" s="154"/>
      <c r="B4" s="155"/>
      <c r="C4" s="142"/>
      <c r="D4" s="142"/>
      <c r="E4" s="142"/>
      <c r="F4" s="142"/>
      <c r="G4" s="142"/>
      <c r="H4" s="142"/>
      <c r="I4" s="142"/>
      <c r="J4" s="142"/>
      <c r="K4" s="118" t="s">
        <v>180</v>
      </c>
      <c r="L4" s="142"/>
      <c r="M4" s="125" t="s">
        <v>181</v>
      </c>
      <c r="N4" s="143"/>
      <c r="O4" s="134"/>
      <c r="P4" s="118" t="s">
        <v>130</v>
      </c>
      <c r="Q4" s="118" t="s">
        <v>131</v>
      </c>
      <c r="R4" s="118" t="s">
        <v>132</v>
      </c>
      <c r="S4" s="118" t="s">
        <v>67</v>
      </c>
      <c r="T4" s="118" t="s">
        <v>133</v>
      </c>
      <c r="U4" s="118" t="s">
        <v>134</v>
      </c>
      <c r="V4" s="123" t="s">
        <v>135</v>
      </c>
      <c r="W4" s="123" t="s">
        <v>136</v>
      </c>
      <c r="X4" s="123" t="s">
        <v>137</v>
      </c>
      <c r="Y4" s="123" t="s">
        <v>134</v>
      </c>
    </row>
    <row r="5" spans="1:25" s="20" customFormat="1" ht="26.25" customHeight="1">
      <c r="A5" s="154"/>
      <c r="B5" s="155"/>
      <c r="C5" s="135"/>
      <c r="D5" s="19" t="s">
        <v>138</v>
      </c>
      <c r="E5" s="14" t="s">
        <v>139</v>
      </c>
      <c r="F5" s="14" t="s">
        <v>130</v>
      </c>
      <c r="G5" s="14" t="s">
        <v>140</v>
      </c>
      <c r="H5" s="14" t="s">
        <v>141</v>
      </c>
      <c r="I5" s="14" t="s">
        <v>142</v>
      </c>
      <c r="J5" s="14" t="s">
        <v>143</v>
      </c>
      <c r="K5" s="14" t="s">
        <v>144</v>
      </c>
      <c r="L5" s="14" t="s">
        <v>145</v>
      </c>
      <c r="M5" s="14" t="s">
        <v>144</v>
      </c>
      <c r="N5" s="14" t="s">
        <v>145</v>
      </c>
      <c r="O5" s="24" t="s">
        <v>216</v>
      </c>
      <c r="P5" s="135"/>
      <c r="Q5" s="135"/>
      <c r="R5" s="135"/>
      <c r="S5" s="135"/>
      <c r="T5" s="135"/>
      <c r="U5" s="135"/>
      <c r="V5" s="134"/>
      <c r="W5" s="134"/>
      <c r="X5" s="134"/>
      <c r="Y5" s="134"/>
    </row>
    <row r="6" spans="1:25" s="23" customFormat="1" ht="34.5" customHeight="1">
      <c r="A6" s="138" t="s">
        <v>146</v>
      </c>
      <c r="B6" s="139"/>
      <c r="C6" s="21" t="s">
        <v>147</v>
      </c>
      <c r="D6" s="22" t="s">
        <v>183</v>
      </c>
      <c r="E6" s="21" t="s">
        <v>184</v>
      </c>
      <c r="F6" s="21" t="s">
        <v>185</v>
      </c>
      <c r="G6" s="21" t="s">
        <v>186</v>
      </c>
      <c r="H6" s="21" t="s">
        <v>187</v>
      </c>
      <c r="I6" s="21" t="s">
        <v>188</v>
      </c>
      <c r="J6" s="21" t="s">
        <v>189</v>
      </c>
      <c r="K6" s="21" t="s">
        <v>190</v>
      </c>
      <c r="L6" s="21" t="s">
        <v>191</v>
      </c>
      <c r="M6" s="21" t="s">
        <v>190</v>
      </c>
      <c r="N6" s="21" t="s">
        <v>191</v>
      </c>
      <c r="O6" s="21" t="s">
        <v>192</v>
      </c>
      <c r="P6" s="21" t="s">
        <v>185</v>
      </c>
      <c r="Q6" s="21" t="s">
        <v>193</v>
      </c>
      <c r="R6" s="21" t="s">
        <v>194</v>
      </c>
      <c r="S6" s="21" t="s">
        <v>195</v>
      </c>
      <c r="T6" s="21" t="s">
        <v>196</v>
      </c>
      <c r="U6" s="21" t="s">
        <v>197</v>
      </c>
      <c r="V6" s="21" t="s">
        <v>198</v>
      </c>
      <c r="W6" s="21" t="s">
        <v>199</v>
      </c>
      <c r="X6" s="21" t="s">
        <v>200</v>
      </c>
      <c r="Y6" s="21" t="s">
        <v>197</v>
      </c>
    </row>
    <row r="7" spans="1:25" s="11" customFormat="1" ht="12">
      <c r="A7" s="12" t="s">
        <v>68</v>
      </c>
      <c r="B7" s="30" t="s">
        <v>172</v>
      </c>
      <c r="C7" s="13"/>
      <c r="D7" s="13"/>
      <c r="E7" s="13"/>
      <c r="F7" s="18">
        <f>SUM(F8:F11)</f>
        <v>292</v>
      </c>
      <c r="G7" s="18">
        <f aca="true" t="shared" si="0" ref="G7:Y7">SUM(G8:G11)</f>
        <v>10</v>
      </c>
      <c r="H7" s="18">
        <f t="shared" si="0"/>
        <v>1</v>
      </c>
      <c r="I7" s="18">
        <f t="shared" si="0"/>
        <v>2</v>
      </c>
      <c r="J7" s="18">
        <f t="shared" si="0"/>
        <v>279</v>
      </c>
      <c r="K7" s="18">
        <f t="shared" si="0"/>
        <v>0</v>
      </c>
      <c r="L7" s="18">
        <f t="shared" si="0"/>
        <v>0</v>
      </c>
      <c r="M7" s="18">
        <f t="shared" si="0"/>
        <v>1</v>
      </c>
      <c r="N7" s="18">
        <f t="shared" si="0"/>
        <v>160</v>
      </c>
      <c r="O7" s="18">
        <f t="shared" si="0"/>
        <v>6443</v>
      </c>
      <c r="P7" s="18">
        <f t="shared" si="0"/>
        <v>23555</v>
      </c>
      <c r="Q7" s="18">
        <f t="shared" si="0"/>
        <v>12965</v>
      </c>
      <c r="R7" s="18">
        <f t="shared" si="0"/>
        <v>2160</v>
      </c>
      <c r="S7" s="18">
        <f t="shared" si="0"/>
        <v>3912</v>
      </c>
      <c r="T7" s="18">
        <f t="shared" si="0"/>
        <v>4294</v>
      </c>
      <c r="U7" s="18">
        <f t="shared" si="0"/>
        <v>224</v>
      </c>
      <c r="V7" s="18">
        <f t="shared" si="0"/>
        <v>6650</v>
      </c>
      <c r="W7" s="18">
        <f t="shared" si="0"/>
        <v>106</v>
      </c>
      <c r="X7" s="18">
        <f t="shared" si="0"/>
        <v>3</v>
      </c>
      <c r="Y7" s="18">
        <f t="shared" si="0"/>
        <v>0</v>
      </c>
    </row>
    <row r="8" spans="1:25" ht="12.75" customHeight="1">
      <c r="A8" s="8" t="s">
        <v>70</v>
      </c>
      <c r="B8" s="31" t="s">
        <v>174</v>
      </c>
      <c r="C8" s="8" t="s">
        <v>71</v>
      </c>
      <c r="D8" s="9">
        <v>3</v>
      </c>
      <c r="E8" s="9">
        <v>31</v>
      </c>
      <c r="F8" s="10">
        <f>SUM(G8:J8)</f>
        <v>274</v>
      </c>
      <c r="G8" s="10">
        <v>5</v>
      </c>
      <c r="H8" s="10">
        <v>0</v>
      </c>
      <c r="I8" s="10">
        <v>1</v>
      </c>
      <c r="J8" s="10">
        <v>268</v>
      </c>
      <c r="K8" s="10">
        <v>0</v>
      </c>
      <c r="L8" s="10">
        <v>0</v>
      </c>
      <c r="M8" s="10">
        <v>1</v>
      </c>
      <c r="N8" s="10">
        <v>160</v>
      </c>
      <c r="O8" s="10">
        <v>481</v>
      </c>
      <c r="P8" s="10">
        <f>SUM(Q8:U8)</f>
        <v>1320</v>
      </c>
      <c r="Q8" s="10">
        <v>806</v>
      </c>
      <c r="R8" s="10">
        <v>393</v>
      </c>
      <c r="S8" s="10">
        <v>121</v>
      </c>
      <c r="T8" s="10">
        <v>0</v>
      </c>
      <c r="U8" s="10">
        <v>0</v>
      </c>
      <c r="V8" s="10">
        <v>92</v>
      </c>
      <c r="W8" s="10">
        <v>0</v>
      </c>
      <c r="X8" s="10">
        <v>0</v>
      </c>
      <c r="Y8" s="10">
        <v>0</v>
      </c>
    </row>
    <row r="9" spans="1:25" ht="12">
      <c r="A9" s="8" t="s">
        <v>69</v>
      </c>
      <c r="B9" s="31" t="s">
        <v>173</v>
      </c>
      <c r="C9" s="8" t="s">
        <v>72</v>
      </c>
      <c r="D9" s="9">
        <v>7</v>
      </c>
      <c r="E9" s="9">
        <v>2</v>
      </c>
      <c r="F9" s="10">
        <f>SUM(G9:J9)</f>
        <v>0</v>
      </c>
      <c r="G9" s="10">
        <v>0</v>
      </c>
      <c r="H9" s="10">
        <v>0</v>
      </c>
      <c r="I9" s="10">
        <v>0</v>
      </c>
      <c r="J9" s="10">
        <v>0</v>
      </c>
      <c r="K9" s="10">
        <v>0</v>
      </c>
      <c r="L9" s="10">
        <v>0</v>
      </c>
      <c r="M9" s="10">
        <v>0</v>
      </c>
      <c r="N9" s="10">
        <v>0</v>
      </c>
      <c r="O9" s="10">
        <v>0</v>
      </c>
      <c r="P9" s="10">
        <f>SUM(Q9:U9)</f>
        <v>0</v>
      </c>
      <c r="Q9" s="10">
        <v>0</v>
      </c>
      <c r="R9" s="10">
        <v>0</v>
      </c>
      <c r="S9" s="10">
        <v>0</v>
      </c>
      <c r="T9" s="10">
        <v>0</v>
      </c>
      <c r="U9" s="10">
        <v>0</v>
      </c>
      <c r="V9" s="10">
        <v>0</v>
      </c>
      <c r="W9" s="10">
        <v>0</v>
      </c>
      <c r="X9" s="10">
        <v>0</v>
      </c>
      <c r="Y9" s="10">
        <v>0</v>
      </c>
    </row>
    <row r="10" spans="1:25" ht="12">
      <c r="A10" s="8" t="s">
        <v>69</v>
      </c>
      <c r="B10" s="31" t="s">
        <v>173</v>
      </c>
      <c r="C10" s="8" t="s">
        <v>73</v>
      </c>
      <c r="D10" s="9">
        <v>7</v>
      </c>
      <c r="E10" s="9">
        <v>9</v>
      </c>
      <c r="F10" s="10">
        <f>SUM(G10:J10)</f>
        <v>5</v>
      </c>
      <c r="G10" s="10">
        <v>3</v>
      </c>
      <c r="H10" s="10">
        <v>0</v>
      </c>
      <c r="I10" s="10">
        <v>0</v>
      </c>
      <c r="J10" s="10">
        <v>2</v>
      </c>
      <c r="K10" s="10">
        <v>0</v>
      </c>
      <c r="L10" s="10">
        <v>0</v>
      </c>
      <c r="M10" s="10">
        <v>0</v>
      </c>
      <c r="N10" s="10">
        <v>0</v>
      </c>
      <c r="O10" s="10">
        <v>5829</v>
      </c>
      <c r="P10" s="10">
        <f>SUM(Q10:U10)</f>
        <v>22064</v>
      </c>
      <c r="Q10" s="10">
        <v>12097</v>
      </c>
      <c r="R10" s="10">
        <v>1706</v>
      </c>
      <c r="S10" s="10">
        <v>3743</v>
      </c>
      <c r="T10" s="10">
        <v>4294</v>
      </c>
      <c r="U10" s="10">
        <v>224</v>
      </c>
      <c r="V10" s="10">
        <v>6532</v>
      </c>
      <c r="W10" s="10">
        <v>95</v>
      </c>
      <c r="X10" s="10">
        <v>0</v>
      </c>
      <c r="Y10" s="10">
        <v>0</v>
      </c>
    </row>
    <row r="11" spans="1:25" ht="12">
      <c r="A11" s="8" t="s">
        <v>69</v>
      </c>
      <c r="B11" s="31" t="s">
        <v>173</v>
      </c>
      <c r="C11" s="8" t="s">
        <v>74</v>
      </c>
      <c r="D11" s="9">
        <v>9</v>
      </c>
      <c r="E11" s="9">
        <v>7</v>
      </c>
      <c r="F11" s="10">
        <f>SUM(G11:J11)</f>
        <v>13</v>
      </c>
      <c r="G11" s="10">
        <v>2</v>
      </c>
      <c r="H11" s="10">
        <v>1</v>
      </c>
      <c r="I11" s="10">
        <v>1</v>
      </c>
      <c r="J11" s="10">
        <v>9</v>
      </c>
      <c r="K11" s="10">
        <v>0</v>
      </c>
      <c r="L11" s="10">
        <v>0</v>
      </c>
      <c r="M11" s="10">
        <v>0</v>
      </c>
      <c r="N11" s="10">
        <v>0</v>
      </c>
      <c r="O11" s="10">
        <v>133</v>
      </c>
      <c r="P11" s="10">
        <f>SUM(Q11:U11)</f>
        <v>171</v>
      </c>
      <c r="Q11" s="10">
        <v>62</v>
      </c>
      <c r="R11" s="10">
        <v>61</v>
      </c>
      <c r="S11" s="10">
        <v>48</v>
      </c>
      <c r="T11" s="10">
        <v>0</v>
      </c>
      <c r="U11" s="10">
        <v>0</v>
      </c>
      <c r="V11" s="10">
        <v>26</v>
      </c>
      <c r="W11" s="10">
        <v>11</v>
      </c>
      <c r="X11" s="10">
        <v>3</v>
      </c>
      <c r="Y11" s="10">
        <v>0</v>
      </c>
    </row>
  </sheetData>
  <sheetProtection/>
  <mergeCells count="21">
    <mergeCell ref="P4:P5"/>
    <mergeCell ref="K4:L4"/>
    <mergeCell ref="Q4:Q5"/>
    <mergeCell ref="K3:N3"/>
    <mergeCell ref="Y4:Y5"/>
    <mergeCell ref="R4:R5"/>
    <mergeCell ref="V3:Y3"/>
    <mergeCell ref="S4:S5"/>
    <mergeCell ref="W4:W5"/>
    <mergeCell ref="O3:O4"/>
    <mergeCell ref="X4:X5"/>
    <mergeCell ref="T4:T5"/>
    <mergeCell ref="V4:V5"/>
    <mergeCell ref="U4:U5"/>
    <mergeCell ref="A6:B6"/>
    <mergeCell ref="A3:B5"/>
    <mergeCell ref="C3:C5"/>
    <mergeCell ref="D3:E4"/>
    <mergeCell ref="M4:N4"/>
    <mergeCell ref="P3:U3"/>
    <mergeCell ref="F3:J4"/>
  </mergeCells>
  <printOptions/>
  <pageMargins left="0.75" right="0.75" top="1" bottom="1" header="0.5" footer="0.5"/>
  <pageSetup orientation="portrait" paperSize="9"/>
  <ignoredErrors>
    <ignoredError sqref="P8:P11" formulaRange="1"/>
  </ignoredErrors>
</worksheet>
</file>

<file path=xl/worksheets/sheet23.xml><?xml version="1.0" encoding="utf-8"?>
<worksheet xmlns="http://schemas.openxmlformats.org/spreadsheetml/2006/main" xmlns:r="http://schemas.openxmlformats.org/officeDocument/2006/relationships">
  <dimension ref="A1:Y16"/>
  <sheetViews>
    <sheetView zoomScalePageLayoutView="0" workbookViewId="0" topLeftCell="A1">
      <selection activeCell="A45" sqref="A45"/>
    </sheetView>
  </sheetViews>
  <sheetFormatPr defaultColWidth="9.33203125" defaultRowHeight="12"/>
  <cols>
    <col min="2" max="2" width="11.16015625" style="29" customWidth="1"/>
    <col min="4" max="4" width="6.66015625" style="0" customWidth="1"/>
    <col min="5" max="5" width="5.16015625" style="0" customWidth="1"/>
    <col min="6" max="7" width="6.66015625" style="0" customWidth="1"/>
    <col min="8" max="8" width="8.83203125" style="0" customWidth="1"/>
    <col min="9" max="10" width="10" style="0" customWidth="1"/>
    <col min="11" max="14" width="7.5" style="0" customWidth="1"/>
    <col min="18" max="18" width="9.83203125" style="0" customWidth="1"/>
    <col min="19" max="19" width="10.33203125" style="0" customWidth="1"/>
    <col min="24" max="24" width="10.83203125" style="0" customWidth="1"/>
  </cols>
  <sheetData>
    <row r="1" spans="1:6" ht="16.5">
      <c r="A1" s="32" t="s">
        <v>659</v>
      </c>
      <c r="B1" s="28"/>
      <c r="F1" s="7"/>
    </row>
    <row r="2" spans="1:6" ht="12">
      <c r="A2" t="s">
        <v>201</v>
      </c>
      <c r="F2" s="7"/>
    </row>
    <row r="3" spans="1:25" s="20" customFormat="1" ht="46.5" customHeight="1">
      <c r="A3" s="125" t="s">
        <v>55</v>
      </c>
      <c r="B3" s="143"/>
      <c r="C3" s="118" t="s">
        <v>56</v>
      </c>
      <c r="D3" s="118" t="s">
        <v>127</v>
      </c>
      <c r="E3" s="142"/>
      <c r="F3" s="118" t="s">
        <v>128</v>
      </c>
      <c r="G3" s="142"/>
      <c r="H3" s="142"/>
      <c r="I3" s="142"/>
      <c r="J3" s="142"/>
      <c r="K3" s="120" t="s">
        <v>177</v>
      </c>
      <c r="L3" s="136"/>
      <c r="M3" s="136"/>
      <c r="N3" s="137"/>
      <c r="O3" s="123" t="s">
        <v>129</v>
      </c>
      <c r="P3" s="118" t="s">
        <v>178</v>
      </c>
      <c r="Q3" s="142"/>
      <c r="R3" s="142"/>
      <c r="S3" s="142"/>
      <c r="T3" s="142"/>
      <c r="U3" s="142"/>
      <c r="V3" s="118" t="s">
        <v>179</v>
      </c>
      <c r="W3" s="142"/>
      <c r="X3" s="142"/>
      <c r="Y3" s="142"/>
    </row>
    <row r="4" spans="1:25" s="20" customFormat="1" ht="22.5" customHeight="1">
      <c r="A4" s="154"/>
      <c r="B4" s="155"/>
      <c r="C4" s="142"/>
      <c r="D4" s="142"/>
      <c r="E4" s="142"/>
      <c r="F4" s="142"/>
      <c r="G4" s="142"/>
      <c r="H4" s="142"/>
      <c r="I4" s="142"/>
      <c r="J4" s="142"/>
      <c r="K4" s="118" t="s">
        <v>180</v>
      </c>
      <c r="L4" s="142"/>
      <c r="M4" s="125" t="s">
        <v>181</v>
      </c>
      <c r="N4" s="143"/>
      <c r="O4" s="134"/>
      <c r="P4" s="118" t="s">
        <v>130</v>
      </c>
      <c r="Q4" s="118" t="s">
        <v>131</v>
      </c>
      <c r="R4" s="118" t="s">
        <v>132</v>
      </c>
      <c r="S4" s="118" t="s">
        <v>67</v>
      </c>
      <c r="T4" s="118" t="s">
        <v>133</v>
      </c>
      <c r="U4" s="118" t="s">
        <v>134</v>
      </c>
      <c r="V4" s="123" t="s">
        <v>135</v>
      </c>
      <c r="W4" s="123" t="s">
        <v>136</v>
      </c>
      <c r="X4" s="123" t="s">
        <v>137</v>
      </c>
      <c r="Y4" s="123" t="s">
        <v>134</v>
      </c>
    </row>
    <row r="5" spans="1:25" s="20" customFormat="1" ht="26.25" customHeight="1">
      <c r="A5" s="154"/>
      <c r="B5" s="155"/>
      <c r="C5" s="135"/>
      <c r="D5" s="19" t="s">
        <v>138</v>
      </c>
      <c r="E5" s="14" t="s">
        <v>139</v>
      </c>
      <c r="F5" s="14" t="s">
        <v>130</v>
      </c>
      <c r="G5" s="14" t="s">
        <v>140</v>
      </c>
      <c r="H5" s="14" t="s">
        <v>141</v>
      </c>
      <c r="I5" s="14" t="s">
        <v>142</v>
      </c>
      <c r="J5" s="14" t="s">
        <v>143</v>
      </c>
      <c r="K5" s="14" t="s">
        <v>144</v>
      </c>
      <c r="L5" s="14" t="s">
        <v>145</v>
      </c>
      <c r="M5" s="14" t="s">
        <v>144</v>
      </c>
      <c r="N5" s="14" t="s">
        <v>145</v>
      </c>
      <c r="O5" s="24" t="s">
        <v>182</v>
      </c>
      <c r="P5" s="135"/>
      <c r="Q5" s="135"/>
      <c r="R5" s="135"/>
      <c r="S5" s="135"/>
      <c r="T5" s="135"/>
      <c r="U5" s="135"/>
      <c r="V5" s="134"/>
      <c r="W5" s="134"/>
      <c r="X5" s="134"/>
      <c r="Y5" s="134"/>
    </row>
    <row r="6" spans="1:25" s="23" customFormat="1" ht="34.5" customHeight="1">
      <c r="A6" s="138" t="s">
        <v>146</v>
      </c>
      <c r="B6" s="139"/>
      <c r="C6" s="21" t="s">
        <v>147</v>
      </c>
      <c r="D6" s="22" t="s">
        <v>183</v>
      </c>
      <c r="E6" s="21" t="s">
        <v>184</v>
      </c>
      <c r="F6" s="21" t="s">
        <v>185</v>
      </c>
      <c r="G6" s="21" t="s">
        <v>186</v>
      </c>
      <c r="H6" s="21" t="s">
        <v>187</v>
      </c>
      <c r="I6" s="21" t="s">
        <v>188</v>
      </c>
      <c r="J6" s="21" t="s">
        <v>189</v>
      </c>
      <c r="K6" s="21" t="s">
        <v>190</v>
      </c>
      <c r="L6" s="21" t="s">
        <v>191</v>
      </c>
      <c r="M6" s="21" t="s">
        <v>190</v>
      </c>
      <c r="N6" s="21" t="s">
        <v>191</v>
      </c>
      <c r="O6" s="21" t="s">
        <v>192</v>
      </c>
      <c r="P6" s="21" t="s">
        <v>185</v>
      </c>
      <c r="Q6" s="21" t="s">
        <v>193</v>
      </c>
      <c r="R6" s="21" t="s">
        <v>194</v>
      </c>
      <c r="S6" s="21" t="s">
        <v>195</v>
      </c>
      <c r="T6" s="21" t="s">
        <v>196</v>
      </c>
      <c r="U6" s="21" t="s">
        <v>197</v>
      </c>
      <c r="V6" s="21" t="s">
        <v>198</v>
      </c>
      <c r="W6" s="21" t="s">
        <v>199</v>
      </c>
      <c r="X6" s="21" t="s">
        <v>200</v>
      </c>
      <c r="Y6" s="21" t="s">
        <v>197</v>
      </c>
    </row>
    <row r="7" spans="1:25" s="11" customFormat="1" ht="12">
      <c r="A7" s="26" t="s">
        <v>68</v>
      </c>
      <c r="B7" s="30" t="s">
        <v>172</v>
      </c>
      <c r="C7" s="13"/>
      <c r="D7" s="13"/>
      <c r="E7" s="13"/>
      <c r="F7" s="18">
        <f>SUM(F8:F16)</f>
        <v>942</v>
      </c>
      <c r="G7" s="18">
        <f aca="true" t="shared" si="0" ref="G7:Y7">SUM(G8:G16)</f>
        <v>225</v>
      </c>
      <c r="H7" s="18">
        <f t="shared" si="0"/>
        <v>129</v>
      </c>
      <c r="I7" s="18">
        <f t="shared" si="0"/>
        <v>30</v>
      </c>
      <c r="J7" s="18">
        <f t="shared" si="0"/>
        <v>558</v>
      </c>
      <c r="K7" s="18" t="s">
        <v>90</v>
      </c>
      <c r="L7" s="18">
        <f t="shared" si="0"/>
        <v>646</v>
      </c>
      <c r="M7" s="18" t="s">
        <v>90</v>
      </c>
      <c r="N7" s="18">
        <f t="shared" si="0"/>
        <v>1978</v>
      </c>
      <c r="O7" s="18">
        <f t="shared" si="0"/>
        <v>2472</v>
      </c>
      <c r="P7" s="18">
        <f t="shared" si="0"/>
        <v>37496</v>
      </c>
      <c r="Q7" s="18">
        <f t="shared" si="0"/>
        <v>9651</v>
      </c>
      <c r="R7" s="18">
        <f t="shared" si="0"/>
        <v>11052</v>
      </c>
      <c r="S7" s="18">
        <f t="shared" si="0"/>
        <v>6675</v>
      </c>
      <c r="T7" s="18">
        <f t="shared" si="0"/>
        <v>7300</v>
      </c>
      <c r="U7" s="18">
        <f t="shared" si="0"/>
        <v>2818</v>
      </c>
      <c r="V7" s="18">
        <f t="shared" si="0"/>
        <v>3379</v>
      </c>
      <c r="W7" s="18">
        <f t="shared" si="0"/>
        <v>204</v>
      </c>
      <c r="X7" s="18">
        <f t="shared" si="0"/>
        <v>49</v>
      </c>
      <c r="Y7" s="18">
        <f t="shared" si="0"/>
        <v>877</v>
      </c>
    </row>
    <row r="8" spans="1:25" ht="12">
      <c r="A8" s="27" t="s">
        <v>69</v>
      </c>
      <c r="B8" s="31" t="s">
        <v>173</v>
      </c>
      <c r="C8" s="8" t="s">
        <v>81</v>
      </c>
      <c r="D8" s="9">
        <v>5</v>
      </c>
      <c r="E8" s="9">
        <v>11</v>
      </c>
      <c r="F8" s="10">
        <f aca="true" t="shared" si="1" ref="F8:F16">SUM(G8:J8)</f>
        <v>0</v>
      </c>
      <c r="G8" s="10">
        <v>0</v>
      </c>
      <c r="H8" s="10">
        <v>0</v>
      </c>
      <c r="I8" s="10">
        <v>0</v>
      </c>
      <c r="J8" s="10">
        <v>0</v>
      </c>
      <c r="K8" s="10">
        <v>0</v>
      </c>
      <c r="L8" s="10">
        <v>0</v>
      </c>
      <c r="M8" s="10">
        <v>0</v>
      </c>
      <c r="N8" s="10">
        <v>0</v>
      </c>
      <c r="O8" s="10">
        <v>0</v>
      </c>
      <c r="P8" s="10">
        <f>SUM(Q8:U8)</f>
        <v>460</v>
      </c>
      <c r="Q8" s="10">
        <v>195</v>
      </c>
      <c r="R8" s="10">
        <v>211</v>
      </c>
      <c r="S8" s="10">
        <v>54</v>
      </c>
      <c r="T8" s="10">
        <v>0</v>
      </c>
      <c r="U8" s="10">
        <v>0</v>
      </c>
      <c r="V8" s="10">
        <v>25</v>
      </c>
      <c r="W8" s="10">
        <v>0</v>
      </c>
      <c r="X8" s="10">
        <v>0</v>
      </c>
      <c r="Y8" s="10">
        <v>0</v>
      </c>
    </row>
    <row r="9" spans="1:25" ht="12.75" customHeight="1">
      <c r="A9" s="27" t="s">
        <v>70</v>
      </c>
      <c r="B9" s="31" t="s">
        <v>174</v>
      </c>
      <c r="C9" s="8">
        <v>614</v>
      </c>
      <c r="D9" s="9">
        <v>6</v>
      </c>
      <c r="E9" s="9">
        <v>14</v>
      </c>
      <c r="F9" s="10">
        <f t="shared" si="1"/>
        <v>3</v>
      </c>
      <c r="G9" s="10">
        <v>0</v>
      </c>
      <c r="H9" s="10">
        <v>0</v>
      </c>
      <c r="I9" s="10">
        <v>0</v>
      </c>
      <c r="J9" s="10">
        <v>3</v>
      </c>
      <c r="K9" s="10">
        <v>0</v>
      </c>
      <c r="L9" s="10">
        <v>0</v>
      </c>
      <c r="M9" s="10">
        <v>0</v>
      </c>
      <c r="N9" s="10">
        <v>0</v>
      </c>
      <c r="O9" s="10">
        <v>0</v>
      </c>
      <c r="P9" s="10">
        <f>SUM(Q9:U9)</f>
        <v>253</v>
      </c>
      <c r="Q9" s="10">
        <v>65</v>
      </c>
      <c r="R9" s="10">
        <v>88</v>
      </c>
      <c r="S9" s="10">
        <v>59</v>
      </c>
      <c r="T9" s="10">
        <v>0</v>
      </c>
      <c r="U9" s="10">
        <v>41</v>
      </c>
      <c r="V9" s="10">
        <v>12</v>
      </c>
      <c r="W9" s="10">
        <v>0</v>
      </c>
      <c r="X9" s="10">
        <v>0</v>
      </c>
      <c r="Y9" s="10">
        <v>0</v>
      </c>
    </row>
    <row r="10" spans="1:25" ht="12">
      <c r="A10" s="27" t="s">
        <v>69</v>
      </c>
      <c r="B10" s="31" t="s">
        <v>173</v>
      </c>
      <c r="C10" s="8" t="s">
        <v>82</v>
      </c>
      <c r="D10" s="9">
        <v>6</v>
      </c>
      <c r="E10" s="9">
        <v>22</v>
      </c>
      <c r="F10" s="10">
        <f t="shared" si="1"/>
        <v>154</v>
      </c>
      <c r="G10" s="10">
        <v>14</v>
      </c>
      <c r="H10" s="10">
        <v>16</v>
      </c>
      <c r="I10" s="10">
        <v>11</v>
      </c>
      <c r="J10" s="10">
        <v>113</v>
      </c>
      <c r="K10" s="10">
        <v>0</v>
      </c>
      <c r="L10" s="10">
        <v>1</v>
      </c>
      <c r="M10" s="10">
        <v>0</v>
      </c>
      <c r="N10" s="10">
        <v>6</v>
      </c>
      <c r="O10" s="10">
        <v>0</v>
      </c>
      <c r="P10" s="10">
        <f>SUM(Q10:U10)</f>
        <v>1244</v>
      </c>
      <c r="Q10" s="10">
        <v>325</v>
      </c>
      <c r="R10" s="10">
        <v>316</v>
      </c>
      <c r="S10" s="10">
        <v>103</v>
      </c>
      <c r="T10" s="10">
        <v>500</v>
      </c>
      <c r="U10" s="10">
        <v>0</v>
      </c>
      <c r="V10" s="10">
        <v>44</v>
      </c>
      <c r="W10" s="10">
        <v>0</v>
      </c>
      <c r="X10" s="10">
        <v>0</v>
      </c>
      <c r="Y10" s="10">
        <v>0</v>
      </c>
    </row>
    <row r="11" spans="1:25" ht="12">
      <c r="A11" s="27" t="s">
        <v>69</v>
      </c>
      <c r="B11" s="31" t="s">
        <v>173</v>
      </c>
      <c r="C11" s="8" t="s">
        <v>83</v>
      </c>
      <c r="D11" s="9">
        <v>7</v>
      </c>
      <c r="E11" s="9">
        <v>3</v>
      </c>
      <c r="F11" s="10">
        <f t="shared" si="1"/>
        <v>7</v>
      </c>
      <c r="G11" s="10">
        <v>1</v>
      </c>
      <c r="H11" s="10">
        <v>0</v>
      </c>
      <c r="I11" s="10">
        <v>0</v>
      </c>
      <c r="J11" s="10">
        <v>6</v>
      </c>
      <c r="K11" s="10">
        <v>0</v>
      </c>
      <c r="L11" s="10">
        <v>0</v>
      </c>
      <c r="M11" s="10">
        <v>0</v>
      </c>
      <c r="N11" s="10">
        <v>0</v>
      </c>
      <c r="O11" s="10">
        <v>0</v>
      </c>
      <c r="P11" s="10">
        <f aca="true" t="shared" si="2" ref="P11:P16">SUM(Q11:U11)</f>
        <v>1792</v>
      </c>
      <c r="Q11" s="10">
        <v>687</v>
      </c>
      <c r="R11" s="10">
        <v>750</v>
      </c>
      <c r="S11" s="10">
        <v>355</v>
      </c>
      <c r="T11" s="10">
        <v>0</v>
      </c>
      <c r="U11" s="10">
        <v>0</v>
      </c>
      <c r="V11" s="10">
        <v>210</v>
      </c>
      <c r="W11" s="10">
        <v>0</v>
      </c>
      <c r="X11" s="10">
        <v>0</v>
      </c>
      <c r="Y11" s="10">
        <v>0</v>
      </c>
    </row>
    <row r="12" spans="1:25" ht="12">
      <c r="A12" s="27" t="s">
        <v>69</v>
      </c>
      <c r="B12" s="31" t="s">
        <v>173</v>
      </c>
      <c r="C12" s="8" t="s">
        <v>84</v>
      </c>
      <c r="D12" s="9">
        <v>7</v>
      </c>
      <c r="E12" s="9">
        <v>10</v>
      </c>
      <c r="F12" s="10">
        <f t="shared" si="1"/>
        <v>5</v>
      </c>
      <c r="G12" s="10">
        <v>5</v>
      </c>
      <c r="H12" s="10">
        <v>0</v>
      </c>
      <c r="I12" s="10">
        <v>0</v>
      </c>
      <c r="J12" s="10">
        <v>0</v>
      </c>
      <c r="K12" s="10">
        <v>0</v>
      </c>
      <c r="L12" s="10">
        <v>0</v>
      </c>
      <c r="M12" s="10">
        <v>0</v>
      </c>
      <c r="N12" s="10">
        <v>0</v>
      </c>
      <c r="O12" s="10">
        <v>0</v>
      </c>
      <c r="P12" s="10">
        <f t="shared" si="2"/>
        <v>4357</v>
      </c>
      <c r="Q12" s="10">
        <v>1548</v>
      </c>
      <c r="R12" s="10">
        <v>1749</v>
      </c>
      <c r="S12" s="10">
        <v>1045</v>
      </c>
      <c r="T12" s="10">
        <v>0</v>
      </c>
      <c r="U12" s="10">
        <v>15</v>
      </c>
      <c r="V12" s="10">
        <v>647</v>
      </c>
      <c r="W12" s="10">
        <v>42</v>
      </c>
      <c r="X12" s="10">
        <v>0</v>
      </c>
      <c r="Y12" s="10">
        <v>0</v>
      </c>
    </row>
    <row r="13" spans="1:25" ht="12">
      <c r="A13" s="27" t="s">
        <v>69</v>
      </c>
      <c r="B13" s="31" t="s">
        <v>173</v>
      </c>
      <c r="C13" s="8" t="s">
        <v>85</v>
      </c>
      <c r="D13" s="9">
        <v>7</v>
      </c>
      <c r="E13" s="9">
        <v>28</v>
      </c>
      <c r="F13" s="10">
        <f t="shared" si="1"/>
        <v>402</v>
      </c>
      <c r="G13" s="10">
        <v>111</v>
      </c>
      <c r="H13" s="10">
        <v>103</v>
      </c>
      <c r="I13" s="10">
        <v>0</v>
      </c>
      <c r="J13" s="10">
        <v>188</v>
      </c>
      <c r="K13" s="10" t="s">
        <v>89</v>
      </c>
      <c r="L13" s="10">
        <v>645</v>
      </c>
      <c r="M13" s="10" t="s">
        <v>89</v>
      </c>
      <c r="N13" s="10">
        <v>1972</v>
      </c>
      <c r="O13" s="10">
        <v>606</v>
      </c>
      <c r="P13" s="10">
        <f t="shared" si="2"/>
        <v>14213</v>
      </c>
      <c r="Q13" s="10">
        <v>3478</v>
      </c>
      <c r="R13" s="10">
        <v>4271</v>
      </c>
      <c r="S13" s="10">
        <v>2159</v>
      </c>
      <c r="T13" s="10">
        <v>3000</v>
      </c>
      <c r="U13" s="10">
        <v>1305</v>
      </c>
      <c r="V13" s="10">
        <v>1058</v>
      </c>
      <c r="W13" s="10">
        <v>0</v>
      </c>
      <c r="X13" s="10">
        <v>49</v>
      </c>
      <c r="Y13" s="10">
        <v>374</v>
      </c>
    </row>
    <row r="14" spans="1:25" ht="12">
      <c r="A14" s="27" t="s">
        <v>69</v>
      </c>
      <c r="B14" s="31" t="s">
        <v>173</v>
      </c>
      <c r="C14" s="8" t="s">
        <v>86</v>
      </c>
      <c r="D14" s="9">
        <v>9</v>
      </c>
      <c r="E14" s="9">
        <v>15</v>
      </c>
      <c r="F14" s="10">
        <f t="shared" si="1"/>
        <v>369</v>
      </c>
      <c r="G14" s="10">
        <v>94</v>
      </c>
      <c r="H14" s="10">
        <v>10</v>
      </c>
      <c r="I14" s="10">
        <v>19</v>
      </c>
      <c r="J14" s="10">
        <v>246</v>
      </c>
      <c r="K14" s="10">
        <v>0</v>
      </c>
      <c r="L14" s="10">
        <v>0</v>
      </c>
      <c r="M14" s="10">
        <v>0</v>
      </c>
      <c r="N14" s="10">
        <v>0</v>
      </c>
      <c r="O14" s="10">
        <v>1866</v>
      </c>
      <c r="P14" s="10">
        <f t="shared" si="2"/>
        <v>13734</v>
      </c>
      <c r="Q14" s="10">
        <v>2845</v>
      </c>
      <c r="R14" s="10">
        <v>3022</v>
      </c>
      <c r="S14" s="10">
        <v>2610</v>
      </c>
      <c r="T14" s="10">
        <v>3800</v>
      </c>
      <c r="U14" s="10">
        <v>1457</v>
      </c>
      <c r="V14" s="10">
        <v>1226</v>
      </c>
      <c r="W14" s="10">
        <v>162</v>
      </c>
      <c r="X14" s="10">
        <v>0</v>
      </c>
      <c r="Y14" s="10">
        <v>503</v>
      </c>
    </row>
    <row r="15" spans="1:25" ht="12">
      <c r="A15" s="27" t="s">
        <v>69</v>
      </c>
      <c r="B15" s="31" t="s">
        <v>173</v>
      </c>
      <c r="C15" s="8" t="s">
        <v>87</v>
      </c>
      <c r="D15" s="9">
        <v>9</v>
      </c>
      <c r="E15" s="9">
        <v>24</v>
      </c>
      <c r="F15" s="10">
        <f t="shared" si="1"/>
        <v>0</v>
      </c>
      <c r="G15" s="10">
        <v>0</v>
      </c>
      <c r="H15" s="10">
        <v>0</v>
      </c>
      <c r="I15" s="10">
        <v>0</v>
      </c>
      <c r="J15" s="10">
        <v>0</v>
      </c>
      <c r="K15" s="10">
        <v>0</v>
      </c>
      <c r="L15" s="10">
        <v>0</v>
      </c>
      <c r="M15" s="10">
        <v>0</v>
      </c>
      <c r="N15" s="10">
        <v>0</v>
      </c>
      <c r="O15" s="10">
        <v>0</v>
      </c>
      <c r="P15" s="10">
        <f t="shared" si="2"/>
        <v>483</v>
      </c>
      <c r="Q15" s="10">
        <v>164</v>
      </c>
      <c r="R15" s="10">
        <v>233</v>
      </c>
      <c r="S15" s="10">
        <v>86</v>
      </c>
      <c r="T15" s="10">
        <v>0</v>
      </c>
      <c r="U15" s="10">
        <v>0</v>
      </c>
      <c r="V15" s="10">
        <v>69</v>
      </c>
      <c r="W15" s="10">
        <v>0</v>
      </c>
      <c r="X15" s="10">
        <v>0</v>
      </c>
      <c r="Y15" s="10">
        <v>0</v>
      </c>
    </row>
    <row r="16" spans="1:25" ht="12">
      <c r="A16" s="27" t="s">
        <v>69</v>
      </c>
      <c r="B16" s="31" t="s">
        <v>173</v>
      </c>
      <c r="C16" s="8" t="s">
        <v>88</v>
      </c>
      <c r="D16" s="9">
        <v>10</v>
      </c>
      <c r="E16" s="9">
        <v>15</v>
      </c>
      <c r="F16" s="10">
        <f t="shared" si="1"/>
        <v>2</v>
      </c>
      <c r="G16" s="10">
        <v>0</v>
      </c>
      <c r="H16" s="10">
        <v>0</v>
      </c>
      <c r="I16" s="10">
        <v>0</v>
      </c>
      <c r="J16" s="10">
        <v>2</v>
      </c>
      <c r="K16" s="10">
        <v>0</v>
      </c>
      <c r="L16" s="10">
        <v>0</v>
      </c>
      <c r="M16" s="10">
        <v>0</v>
      </c>
      <c r="N16" s="10">
        <v>0</v>
      </c>
      <c r="O16" s="10">
        <v>0</v>
      </c>
      <c r="P16" s="10">
        <f t="shared" si="2"/>
        <v>960</v>
      </c>
      <c r="Q16" s="10">
        <v>344</v>
      </c>
      <c r="R16" s="10">
        <v>412</v>
      </c>
      <c r="S16" s="10">
        <v>204</v>
      </c>
      <c r="T16" s="10">
        <v>0</v>
      </c>
      <c r="U16" s="10">
        <v>0</v>
      </c>
      <c r="V16" s="10">
        <v>88</v>
      </c>
      <c r="W16" s="10">
        <v>0</v>
      </c>
      <c r="X16" s="10">
        <v>0</v>
      </c>
      <c r="Y16" s="10">
        <v>0</v>
      </c>
    </row>
  </sheetData>
  <sheetProtection/>
  <mergeCells count="21">
    <mergeCell ref="X4:X5"/>
    <mergeCell ref="W4:W5"/>
    <mergeCell ref="V3:Y3"/>
    <mergeCell ref="Y4:Y5"/>
    <mergeCell ref="Q4:Q5"/>
    <mergeCell ref="R4:R5"/>
    <mergeCell ref="V4:V5"/>
    <mergeCell ref="T4:T5"/>
    <mergeCell ref="U4:U5"/>
    <mergeCell ref="A3:B5"/>
    <mergeCell ref="C3:C5"/>
    <mergeCell ref="P4:P5"/>
    <mergeCell ref="P3:U3"/>
    <mergeCell ref="S4:S5"/>
    <mergeCell ref="K3:N3"/>
    <mergeCell ref="D3:E4"/>
    <mergeCell ref="F3:J4"/>
    <mergeCell ref="K4:L4"/>
    <mergeCell ref="M4:N4"/>
    <mergeCell ref="O3:O4"/>
    <mergeCell ref="A6:B6"/>
  </mergeCells>
  <printOptions/>
  <pageMargins left="0.75" right="0.75" top="1" bottom="1" header="0.5" footer="0.5"/>
  <pageSetup orientation="portrait" paperSize="9"/>
  <ignoredErrors>
    <ignoredError sqref="F8:F16 P8:P16" formulaRange="1"/>
  </ignoredErrors>
</worksheet>
</file>

<file path=xl/worksheets/sheet24.xml><?xml version="1.0" encoding="utf-8"?>
<worksheet xmlns="http://schemas.openxmlformats.org/spreadsheetml/2006/main" xmlns:r="http://schemas.openxmlformats.org/officeDocument/2006/relationships">
  <dimension ref="A1:Y18"/>
  <sheetViews>
    <sheetView zoomScalePageLayoutView="0" workbookViewId="0" topLeftCell="A1">
      <selection activeCell="A45" sqref="A45"/>
    </sheetView>
  </sheetViews>
  <sheetFormatPr defaultColWidth="9.33203125" defaultRowHeight="12"/>
  <cols>
    <col min="2" max="2" width="11.83203125" style="29" customWidth="1"/>
    <col min="3" max="3" width="12.66015625" style="0" customWidth="1"/>
    <col min="4" max="4" width="6.66015625" style="0" customWidth="1"/>
    <col min="5" max="7" width="7.66015625" style="0" customWidth="1"/>
    <col min="8" max="8" width="8.83203125" style="0" customWidth="1"/>
    <col min="9" max="10" width="10" style="0" customWidth="1"/>
    <col min="11" max="14" width="7.5" style="0" customWidth="1"/>
    <col min="18" max="18" width="9.83203125" style="0" customWidth="1"/>
    <col min="19" max="19" width="9.66015625" style="0" customWidth="1"/>
    <col min="24" max="24" width="11.16015625" style="0" customWidth="1"/>
  </cols>
  <sheetData>
    <row r="1" spans="1:6" ht="16.5">
      <c r="A1" s="32" t="s">
        <v>659</v>
      </c>
      <c r="B1" s="28"/>
      <c r="F1" s="7"/>
    </row>
    <row r="2" spans="1:6" ht="12">
      <c r="A2" t="s">
        <v>202</v>
      </c>
      <c r="F2" s="7"/>
    </row>
    <row r="3" spans="1:25" s="20" customFormat="1" ht="46.5" customHeight="1">
      <c r="A3" s="125" t="s">
        <v>55</v>
      </c>
      <c r="B3" s="143"/>
      <c r="C3" s="118" t="s">
        <v>56</v>
      </c>
      <c r="D3" s="118" t="s">
        <v>127</v>
      </c>
      <c r="E3" s="142"/>
      <c r="F3" s="118" t="s">
        <v>128</v>
      </c>
      <c r="G3" s="142"/>
      <c r="H3" s="142"/>
      <c r="I3" s="142"/>
      <c r="J3" s="142"/>
      <c r="K3" s="120" t="s">
        <v>177</v>
      </c>
      <c r="L3" s="136"/>
      <c r="M3" s="136"/>
      <c r="N3" s="137"/>
      <c r="O3" s="123" t="s">
        <v>129</v>
      </c>
      <c r="P3" s="118" t="s">
        <v>178</v>
      </c>
      <c r="Q3" s="142"/>
      <c r="R3" s="142"/>
      <c r="S3" s="142"/>
      <c r="T3" s="142"/>
      <c r="U3" s="142"/>
      <c r="V3" s="118" t="s">
        <v>179</v>
      </c>
      <c r="W3" s="142"/>
      <c r="X3" s="142"/>
      <c r="Y3" s="142"/>
    </row>
    <row r="4" spans="1:25" s="20" customFormat="1" ht="22.5" customHeight="1">
      <c r="A4" s="154"/>
      <c r="B4" s="155"/>
      <c r="C4" s="142"/>
      <c r="D4" s="142"/>
      <c r="E4" s="142"/>
      <c r="F4" s="142"/>
      <c r="G4" s="142"/>
      <c r="H4" s="142"/>
      <c r="I4" s="142"/>
      <c r="J4" s="142"/>
      <c r="K4" s="118" t="s">
        <v>180</v>
      </c>
      <c r="L4" s="142"/>
      <c r="M4" s="125" t="s">
        <v>181</v>
      </c>
      <c r="N4" s="143"/>
      <c r="O4" s="134"/>
      <c r="P4" s="118" t="s">
        <v>130</v>
      </c>
      <c r="Q4" s="118" t="s">
        <v>131</v>
      </c>
      <c r="R4" s="118" t="s">
        <v>132</v>
      </c>
      <c r="S4" s="118" t="s">
        <v>67</v>
      </c>
      <c r="T4" s="118" t="s">
        <v>133</v>
      </c>
      <c r="U4" s="118" t="s">
        <v>134</v>
      </c>
      <c r="V4" s="123" t="s">
        <v>135</v>
      </c>
      <c r="W4" s="123" t="s">
        <v>136</v>
      </c>
      <c r="X4" s="123" t="s">
        <v>137</v>
      </c>
      <c r="Y4" s="123" t="s">
        <v>134</v>
      </c>
    </row>
    <row r="5" spans="1:25" s="20" customFormat="1" ht="26.25" customHeight="1">
      <c r="A5" s="154"/>
      <c r="B5" s="155"/>
      <c r="C5" s="135"/>
      <c r="D5" s="19" t="s">
        <v>138</v>
      </c>
      <c r="E5" s="14" t="s">
        <v>139</v>
      </c>
      <c r="F5" s="14" t="s">
        <v>130</v>
      </c>
      <c r="G5" s="14" t="s">
        <v>140</v>
      </c>
      <c r="H5" s="14" t="s">
        <v>141</v>
      </c>
      <c r="I5" s="14" t="s">
        <v>142</v>
      </c>
      <c r="J5" s="14" t="s">
        <v>143</v>
      </c>
      <c r="K5" s="14" t="s">
        <v>144</v>
      </c>
      <c r="L5" s="14" t="s">
        <v>145</v>
      </c>
      <c r="M5" s="14" t="s">
        <v>144</v>
      </c>
      <c r="N5" s="14" t="s">
        <v>145</v>
      </c>
      <c r="O5" s="24" t="s">
        <v>182</v>
      </c>
      <c r="P5" s="135"/>
      <c r="Q5" s="135"/>
      <c r="R5" s="135"/>
      <c r="S5" s="135"/>
      <c r="T5" s="135"/>
      <c r="U5" s="135"/>
      <c r="V5" s="134"/>
      <c r="W5" s="134"/>
      <c r="X5" s="134"/>
      <c r="Y5" s="134"/>
    </row>
    <row r="6" spans="1:25" s="23" customFormat="1" ht="34.5" customHeight="1">
      <c r="A6" s="138" t="s">
        <v>146</v>
      </c>
      <c r="B6" s="139"/>
      <c r="C6" s="21" t="s">
        <v>147</v>
      </c>
      <c r="D6" s="22" t="s">
        <v>183</v>
      </c>
      <c r="E6" s="21" t="s">
        <v>184</v>
      </c>
      <c r="F6" s="21" t="s">
        <v>185</v>
      </c>
      <c r="G6" s="21" t="s">
        <v>186</v>
      </c>
      <c r="H6" s="21" t="s">
        <v>187</v>
      </c>
      <c r="I6" s="21" t="s">
        <v>188</v>
      </c>
      <c r="J6" s="21" t="s">
        <v>189</v>
      </c>
      <c r="K6" s="21" t="s">
        <v>190</v>
      </c>
      <c r="L6" s="21" t="s">
        <v>191</v>
      </c>
      <c r="M6" s="21" t="s">
        <v>190</v>
      </c>
      <c r="N6" s="21" t="s">
        <v>191</v>
      </c>
      <c r="O6" s="21" t="s">
        <v>192</v>
      </c>
      <c r="P6" s="21" t="s">
        <v>185</v>
      </c>
      <c r="Q6" s="21" t="s">
        <v>193</v>
      </c>
      <c r="R6" s="21" t="s">
        <v>194</v>
      </c>
      <c r="S6" s="21" t="s">
        <v>195</v>
      </c>
      <c r="T6" s="21" t="s">
        <v>196</v>
      </c>
      <c r="U6" s="21" t="s">
        <v>197</v>
      </c>
      <c r="V6" s="21" t="s">
        <v>198</v>
      </c>
      <c r="W6" s="21" t="s">
        <v>199</v>
      </c>
      <c r="X6" s="21" t="s">
        <v>200</v>
      </c>
      <c r="Y6" s="21" t="s">
        <v>197</v>
      </c>
    </row>
    <row r="7" spans="1:25" s="11" customFormat="1" ht="12">
      <c r="A7" s="26" t="s">
        <v>75</v>
      </c>
      <c r="B7" s="30" t="s">
        <v>172</v>
      </c>
      <c r="C7" s="13"/>
      <c r="D7" s="13"/>
      <c r="E7" s="13"/>
      <c r="F7" s="18">
        <f>SUM(F8:F18)</f>
        <v>358</v>
      </c>
      <c r="G7" s="18">
        <f aca="true" t="shared" si="0" ref="G7:Y7">SUM(G8:G18)</f>
        <v>93</v>
      </c>
      <c r="H7" s="18">
        <f t="shared" si="0"/>
        <v>33</v>
      </c>
      <c r="I7" s="18">
        <f t="shared" si="0"/>
        <v>3</v>
      </c>
      <c r="J7" s="18">
        <f t="shared" si="0"/>
        <v>229</v>
      </c>
      <c r="K7" s="18">
        <f t="shared" si="0"/>
        <v>0</v>
      </c>
      <c r="L7" s="18">
        <f t="shared" si="0"/>
        <v>434</v>
      </c>
      <c r="M7" s="18">
        <f t="shared" si="0"/>
        <v>0</v>
      </c>
      <c r="N7" s="18">
        <f t="shared" si="0"/>
        <v>1725</v>
      </c>
      <c r="O7" s="18">
        <f t="shared" si="0"/>
        <v>293</v>
      </c>
      <c r="P7" s="18">
        <f aca="true" t="shared" si="1" ref="P7:U7">SUM(P8:P18)</f>
        <v>97087</v>
      </c>
      <c r="Q7" s="18">
        <f t="shared" si="1"/>
        <v>19657</v>
      </c>
      <c r="R7" s="18">
        <f t="shared" si="1"/>
        <v>23290</v>
      </c>
      <c r="S7" s="18">
        <f t="shared" si="1"/>
        <v>14174</v>
      </c>
      <c r="T7" s="18">
        <f t="shared" si="1"/>
        <v>24579</v>
      </c>
      <c r="U7" s="18">
        <f t="shared" si="1"/>
        <v>15387</v>
      </c>
      <c r="V7" s="18">
        <f t="shared" si="0"/>
        <v>3049</v>
      </c>
      <c r="W7" s="18">
        <f t="shared" si="0"/>
        <v>1077</v>
      </c>
      <c r="X7" s="18">
        <f t="shared" si="0"/>
        <v>0</v>
      </c>
      <c r="Y7" s="18">
        <f t="shared" si="0"/>
        <v>0</v>
      </c>
    </row>
    <row r="8" spans="1:25" ht="12">
      <c r="A8" s="27" t="s">
        <v>91</v>
      </c>
      <c r="B8" s="31" t="s">
        <v>203</v>
      </c>
      <c r="C8" s="8" t="s">
        <v>92</v>
      </c>
      <c r="D8" s="9">
        <v>2</v>
      </c>
      <c r="E8" s="9">
        <v>21</v>
      </c>
      <c r="F8" s="10">
        <f>SUM(G8:J8)</f>
        <v>8</v>
      </c>
      <c r="G8" s="10">
        <v>3</v>
      </c>
      <c r="H8" s="10">
        <v>0</v>
      </c>
      <c r="I8" s="10">
        <v>0</v>
      </c>
      <c r="J8" s="10">
        <v>5</v>
      </c>
      <c r="K8" s="10">
        <v>0</v>
      </c>
      <c r="L8" s="10">
        <v>0</v>
      </c>
      <c r="M8" s="10">
        <v>0</v>
      </c>
      <c r="N8" s="10">
        <v>0</v>
      </c>
      <c r="O8" s="10">
        <v>0</v>
      </c>
      <c r="P8" s="10">
        <f>SUM(Q8:U8)</f>
        <v>1427</v>
      </c>
      <c r="Q8" s="10">
        <v>326</v>
      </c>
      <c r="R8" s="10">
        <v>402</v>
      </c>
      <c r="S8" s="10">
        <v>319</v>
      </c>
      <c r="T8" s="10">
        <v>224</v>
      </c>
      <c r="U8" s="10">
        <v>156</v>
      </c>
      <c r="V8" s="10">
        <v>318</v>
      </c>
      <c r="W8" s="10">
        <v>22</v>
      </c>
      <c r="X8" s="10">
        <v>0</v>
      </c>
      <c r="Y8" s="10">
        <v>0</v>
      </c>
    </row>
    <row r="9" spans="1:25" ht="12">
      <c r="A9" s="27" t="s">
        <v>76</v>
      </c>
      <c r="B9" s="31" t="s">
        <v>174</v>
      </c>
      <c r="C9" s="8" t="s">
        <v>93</v>
      </c>
      <c r="D9" s="9">
        <v>5</v>
      </c>
      <c r="E9" s="9">
        <v>17</v>
      </c>
      <c r="F9" s="10">
        <f>SUM(G9:J9)</f>
        <v>11</v>
      </c>
      <c r="G9" s="10">
        <v>3</v>
      </c>
      <c r="H9" s="10">
        <v>0</v>
      </c>
      <c r="I9" s="10">
        <v>0</v>
      </c>
      <c r="J9" s="10">
        <v>8</v>
      </c>
      <c r="K9" s="10">
        <v>0</v>
      </c>
      <c r="L9" s="10">
        <v>0</v>
      </c>
      <c r="M9" s="10">
        <v>0</v>
      </c>
      <c r="N9" s="10">
        <v>0</v>
      </c>
      <c r="O9" s="10">
        <v>0</v>
      </c>
      <c r="P9" s="10">
        <f aca="true" t="shared" si="2" ref="P9:P18">SUM(Q9:U9)</f>
        <v>2199</v>
      </c>
      <c r="Q9" s="10">
        <v>550</v>
      </c>
      <c r="R9" s="10">
        <v>694</v>
      </c>
      <c r="S9" s="10">
        <v>328</v>
      </c>
      <c r="T9" s="10">
        <v>208</v>
      </c>
      <c r="U9" s="10">
        <v>419</v>
      </c>
      <c r="V9" s="10">
        <v>129</v>
      </c>
      <c r="W9" s="10">
        <v>0</v>
      </c>
      <c r="X9" s="10">
        <v>0</v>
      </c>
      <c r="Y9" s="10">
        <v>0</v>
      </c>
    </row>
    <row r="10" spans="1:25" ht="12">
      <c r="A10" s="27" t="s">
        <v>76</v>
      </c>
      <c r="B10" s="31" t="s">
        <v>174</v>
      </c>
      <c r="C10" s="8" t="s">
        <v>94</v>
      </c>
      <c r="D10" s="9">
        <v>6</v>
      </c>
      <c r="E10" s="9">
        <v>11</v>
      </c>
      <c r="F10" s="10">
        <f>SUM(G10:J10)</f>
        <v>42</v>
      </c>
      <c r="G10" s="10">
        <v>2</v>
      </c>
      <c r="H10" s="10">
        <v>0</v>
      </c>
      <c r="I10" s="10">
        <v>0</v>
      </c>
      <c r="J10" s="10">
        <v>40</v>
      </c>
      <c r="K10" s="10">
        <v>0</v>
      </c>
      <c r="L10" s="10">
        <v>0</v>
      </c>
      <c r="M10" s="10">
        <v>0</v>
      </c>
      <c r="N10" s="10">
        <v>0</v>
      </c>
      <c r="O10" s="10">
        <v>0</v>
      </c>
      <c r="P10" s="10">
        <f t="shared" si="2"/>
        <v>2901</v>
      </c>
      <c r="Q10" s="10">
        <v>784</v>
      </c>
      <c r="R10" s="10">
        <v>872</v>
      </c>
      <c r="S10" s="10">
        <v>413</v>
      </c>
      <c r="T10" s="10">
        <v>322</v>
      </c>
      <c r="U10" s="10">
        <v>510</v>
      </c>
      <c r="V10" s="10">
        <v>268</v>
      </c>
      <c r="W10" s="10">
        <v>0</v>
      </c>
      <c r="X10" s="10">
        <v>0</v>
      </c>
      <c r="Y10" s="10">
        <v>0</v>
      </c>
    </row>
    <row r="11" spans="1:25" ht="12">
      <c r="A11" s="27" t="s">
        <v>77</v>
      </c>
      <c r="B11" s="31" t="s">
        <v>173</v>
      </c>
      <c r="C11" s="8" t="s">
        <v>95</v>
      </c>
      <c r="D11" s="9">
        <v>7</v>
      </c>
      <c r="E11" s="9">
        <v>7</v>
      </c>
      <c r="F11" s="10">
        <f>SUM(G11:J11)</f>
        <v>1</v>
      </c>
      <c r="G11" s="10">
        <v>0</v>
      </c>
      <c r="H11" s="10">
        <v>0</v>
      </c>
      <c r="I11" s="10">
        <v>0</v>
      </c>
      <c r="J11" s="10">
        <v>1</v>
      </c>
      <c r="K11" s="10">
        <v>0</v>
      </c>
      <c r="L11" s="10">
        <v>0</v>
      </c>
      <c r="M11" s="10">
        <v>0</v>
      </c>
      <c r="N11" s="10">
        <v>0</v>
      </c>
      <c r="O11" s="10">
        <v>0</v>
      </c>
      <c r="P11" s="10">
        <f t="shared" si="2"/>
        <v>3955</v>
      </c>
      <c r="Q11" s="10">
        <v>684</v>
      </c>
      <c r="R11" s="10">
        <v>1090</v>
      </c>
      <c r="S11" s="10">
        <v>1604</v>
      </c>
      <c r="T11" s="10">
        <v>23</v>
      </c>
      <c r="U11" s="10">
        <v>554</v>
      </c>
      <c r="V11" s="10">
        <v>283</v>
      </c>
      <c r="W11" s="10">
        <v>21</v>
      </c>
      <c r="X11" s="10">
        <v>0</v>
      </c>
      <c r="Y11" s="10">
        <v>0</v>
      </c>
    </row>
    <row r="12" spans="1:25" ht="12">
      <c r="A12" s="27" t="s">
        <v>96</v>
      </c>
      <c r="B12" s="31" t="s">
        <v>203</v>
      </c>
      <c r="C12" s="8"/>
      <c r="D12" s="9">
        <v>7</v>
      </c>
      <c r="E12" s="9">
        <v>22</v>
      </c>
      <c r="F12" s="10">
        <f aca="true" t="shared" si="3" ref="F12:F18">SUM(G12:J12)</f>
        <v>4</v>
      </c>
      <c r="G12" s="10">
        <v>4</v>
      </c>
      <c r="H12" s="10">
        <v>0</v>
      </c>
      <c r="I12" s="10">
        <v>0</v>
      </c>
      <c r="J12" s="10">
        <v>0</v>
      </c>
      <c r="K12" s="10">
        <v>0</v>
      </c>
      <c r="L12" s="10">
        <v>0</v>
      </c>
      <c r="M12" s="10">
        <v>0</v>
      </c>
      <c r="N12" s="10">
        <v>0</v>
      </c>
      <c r="O12" s="10">
        <v>0</v>
      </c>
      <c r="P12" s="10">
        <f t="shared" si="2"/>
        <v>15</v>
      </c>
      <c r="Q12" s="10">
        <v>10</v>
      </c>
      <c r="R12" s="10">
        <v>5</v>
      </c>
      <c r="S12" s="10">
        <v>0</v>
      </c>
      <c r="T12" s="10">
        <v>0</v>
      </c>
      <c r="U12" s="10">
        <v>0</v>
      </c>
      <c r="V12" s="10">
        <v>2</v>
      </c>
      <c r="W12" s="10">
        <v>0</v>
      </c>
      <c r="X12" s="10">
        <v>0</v>
      </c>
      <c r="Y12" s="10">
        <v>0</v>
      </c>
    </row>
    <row r="13" spans="1:25" ht="12" customHeight="1">
      <c r="A13" s="27" t="s">
        <v>91</v>
      </c>
      <c r="B13" s="31" t="s">
        <v>203</v>
      </c>
      <c r="C13" s="8" t="s">
        <v>97</v>
      </c>
      <c r="D13" s="9">
        <v>7</v>
      </c>
      <c r="E13" s="9">
        <v>28</v>
      </c>
      <c r="F13" s="10">
        <f t="shared" si="3"/>
        <v>5</v>
      </c>
      <c r="G13" s="10">
        <v>3</v>
      </c>
      <c r="H13" s="10">
        <v>1</v>
      </c>
      <c r="I13" s="10">
        <v>1</v>
      </c>
      <c r="J13" s="10">
        <v>0</v>
      </c>
      <c r="K13" s="10">
        <v>0</v>
      </c>
      <c r="L13" s="10">
        <v>0</v>
      </c>
      <c r="M13" s="10">
        <v>0</v>
      </c>
      <c r="N13" s="10">
        <v>0</v>
      </c>
      <c r="O13" s="10">
        <v>293</v>
      </c>
      <c r="P13" s="10">
        <f t="shared" si="2"/>
        <v>377</v>
      </c>
      <c r="Q13" s="10">
        <v>258</v>
      </c>
      <c r="R13" s="10">
        <v>119</v>
      </c>
      <c r="S13" s="10">
        <v>0</v>
      </c>
      <c r="T13" s="10">
        <v>0</v>
      </c>
      <c r="U13" s="10">
        <v>0</v>
      </c>
      <c r="V13" s="10">
        <v>83</v>
      </c>
      <c r="W13" s="10">
        <v>45</v>
      </c>
      <c r="X13" s="10">
        <v>0</v>
      </c>
      <c r="Y13" s="10">
        <v>0</v>
      </c>
    </row>
    <row r="14" spans="1:25" ht="12" customHeight="1">
      <c r="A14" s="27" t="s">
        <v>77</v>
      </c>
      <c r="B14" s="31" t="s">
        <v>173</v>
      </c>
      <c r="C14" s="8" t="s">
        <v>102</v>
      </c>
      <c r="D14" s="9">
        <v>8</v>
      </c>
      <c r="E14" s="9">
        <v>21</v>
      </c>
      <c r="F14" s="10">
        <f>SUM(G14:J14)</f>
        <v>133</v>
      </c>
      <c r="G14" s="10">
        <v>14</v>
      </c>
      <c r="H14" s="10">
        <v>7</v>
      </c>
      <c r="I14" s="10">
        <v>2</v>
      </c>
      <c r="J14" s="10">
        <v>110</v>
      </c>
      <c r="K14" s="10" t="s">
        <v>89</v>
      </c>
      <c r="L14" s="10">
        <v>434</v>
      </c>
      <c r="M14" s="10" t="s">
        <v>89</v>
      </c>
      <c r="N14" s="10">
        <v>1725</v>
      </c>
      <c r="O14" s="10">
        <v>0</v>
      </c>
      <c r="P14" s="10">
        <f t="shared" si="2"/>
        <v>21067</v>
      </c>
      <c r="Q14" s="10">
        <v>4528</v>
      </c>
      <c r="R14" s="10">
        <v>6012</v>
      </c>
      <c r="S14" s="10">
        <v>2146</v>
      </c>
      <c r="T14" s="10">
        <v>4463</v>
      </c>
      <c r="U14" s="10">
        <v>3918</v>
      </c>
      <c r="V14" s="10">
        <v>729</v>
      </c>
      <c r="W14" s="10">
        <v>156</v>
      </c>
      <c r="X14" s="10">
        <v>0</v>
      </c>
      <c r="Y14" s="10">
        <v>0</v>
      </c>
    </row>
    <row r="15" spans="1:25" ht="12" customHeight="1">
      <c r="A15" s="27" t="s">
        <v>77</v>
      </c>
      <c r="B15" s="31"/>
      <c r="C15" s="8" t="s">
        <v>101</v>
      </c>
      <c r="D15" s="9">
        <v>8</v>
      </c>
      <c r="E15" s="9">
        <v>28</v>
      </c>
      <c r="F15" s="10">
        <f t="shared" si="3"/>
        <v>0</v>
      </c>
      <c r="G15" s="10">
        <v>0</v>
      </c>
      <c r="H15" s="10">
        <v>0</v>
      </c>
      <c r="I15" s="10">
        <v>0</v>
      </c>
      <c r="J15" s="10">
        <v>0</v>
      </c>
      <c r="K15" s="10">
        <v>0</v>
      </c>
      <c r="L15" s="10">
        <v>0</v>
      </c>
      <c r="M15" s="10">
        <v>0</v>
      </c>
      <c r="N15" s="10">
        <v>0</v>
      </c>
      <c r="O15" s="10">
        <v>0</v>
      </c>
      <c r="P15" s="10">
        <f t="shared" si="2"/>
        <v>6380</v>
      </c>
      <c r="Q15" s="10">
        <v>1126</v>
      </c>
      <c r="R15" s="10">
        <v>2140</v>
      </c>
      <c r="S15" s="10">
        <v>846</v>
      </c>
      <c r="T15" s="10">
        <v>1259</v>
      </c>
      <c r="U15" s="10">
        <v>1009</v>
      </c>
      <c r="V15" s="10">
        <v>128</v>
      </c>
      <c r="W15" s="10">
        <v>0</v>
      </c>
      <c r="X15" s="10">
        <v>0</v>
      </c>
      <c r="Y15" s="10">
        <v>0</v>
      </c>
    </row>
    <row r="16" spans="1:25" ht="12" customHeight="1">
      <c r="A16" s="27" t="s">
        <v>77</v>
      </c>
      <c r="B16" s="31" t="s">
        <v>173</v>
      </c>
      <c r="C16" s="8" t="s">
        <v>100</v>
      </c>
      <c r="D16" s="9">
        <v>9</v>
      </c>
      <c r="E16" s="9">
        <v>8</v>
      </c>
      <c r="F16" s="10">
        <f>SUM(G16:J16)</f>
        <v>0</v>
      </c>
      <c r="G16" s="10">
        <v>0</v>
      </c>
      <c r="H16" s="10">
        <v>0</v>
      </c>
      <c r="I16" s="10">
        <v>0</v>
      </c>
      <c r="J16" s="10">
        <v>0</v>
      </c>
      <c r="K16" s="10">
        <v>0</v>
      </c>
      <c r="L16" s="10">
        <v>0</v>
      </c>
      <c r="M16" s="10">
        <v>0</v>
      </c>
      <c r="N16" s="10">
        <v>0</v>
      </c>
      <c r="O16" s="10">
        <v>0</v>
      </c>
      <c r="P16" s="10">
        <f t="shared" si="2"/>
        <v>0</v>
      </c>
      <c r="Q16" s="10">
        <v>0</v>
      </c>
      <c r="R16" s="10">
        <v>0</v>
      </c>
      <c r="S16" s="10">
        <v>0</v>
      </c>
      <c r="T16" s="10">
        <v>0</v>
      </c>
      <c r="U16" s="10">
        <v>0</v>
      </c>
      <c r="V16" s="10">
        <v>0</v>
      </c>
      <c r="W16" s="10">
        <v>0</v>
      </c>
      <c r="X16" s="10">
        <v>0</v>
      </c>
      <c r="Y16" s="10">
        <v>0</v>
      </c>
    </row>
    <row r="17" spans="1:25" ht="12" customHeight="1">
      <c r="A17" s="27" t="s">
        <v>77</v>
      </c>
      <c r="B17" s="31" t="s">
        <v>173</v>
      </c>
      <c r="C17" s="8" t="s">
        <v>99</v>
      </c>
      <c r="D17" s="9">
        <v>10</v>
      </c>
      <c r="E17" s="9">
        <v>24</v>
      </c>
      <c r="F17" s="10">
        <f>SUM(G17:J17)</f>
        <v>0</v>
      </c>
      <c r="G17" s="10">
        <v>0</v>
      </c>
      <c r="H17" s="10">
        <v>0</v>
      </c>
      <c r="I17" s="10">
        <v>0</v>
      </c>
      <c r="J17" s="10">
        <v>0</v>
      </c>
      <c r="K17" s="10">
        <v>0</v>
      </c>
      <c r="L17" s="10">
        <v>0</v>
      </c>
      <c r="M17" s="10">
        <v>0</v>
      </c>
      <c r="N17" s="10">
        <v>0</v>
      </c>
      <c r="O17" s="10">
        <v>0</v>
      </c>
      <c r="P17" s="10">
        <f t="shared" si="2"/>
        <v>0</v>
      </c>
      <c r="Q17" s="10">
        <v>0</v>
      </c>
      <c r="R17" s="10">
        <v>0</v>
      </c>
      <c r="S17" s="10">
        <v>0</v>
      </c>
      <c r="T17" s="10">
        <v>0</v>
      </c>
      <c r="U17" s="10">
        <v>0</v>
      </c>
      <c r="V17" s="10">
        <v>0</v>
      </c>
      <c r="W17" s="10">
        <v>0</v>
      </c>
      <c r="X17" s="10">
        <v>0</v>
      </c>
      <c r="Y17" s="10">
        <v>0</v>
      </c>
    </row>
    <row r="18" spans="1:25" ht="12" customHeight="1">
      <c r="A18" s="27" t="s">
        <v>77</v>
      </c>
      <c r="B18" s="31" t="s">
        <v>173</v>
      </c>
      <c r="C18" s="8" t="s">
        <v>98</v>
      </c>
      <c r="D18" s="9">
        <v>10</v>
      </c>
      <c r="E18" s="9">
        <v>29</v>
      </c>
      <c r="F18" s="10">
        <f t="shared" si="3"/>
        <v>154</v>
      </c>
      <c r="G18" s="10">
        <v>64</v>
      </c>
      <c r="H18" s="10">
        <v>25</v>
      </c>
      <c r="I18" s="10">
        <v>0</v>
      </c>
      <c r="J18" s="10">
        <v>65</v>
      </c>
      <c r="K18" s="10">
        <v>0</v>
      </c>
      <c r="L18" s="10">
        <v>0</v>
      </c>
      <c r="M18" s="10">
        <v>0</v>
      </c>
      <c r="N18" s="10">
        <v>0</v>
      </c>
      <c r="O18" s="10">
        <v>0</v>
      </c>
      <c r="P18" s="10">
        <f t="shared" si="2"/>
        <v>58766</v>
      </c>
      <c r="Q18" s="10">
        <v>11391</v>
      </c>
      <c r="R18" s="10">
        <v>11956</v>
      </c>
      <c r="S18" s="10">
        <v>8518</v>
      </c>
      <c r="T18" s="10">
        <v>18080</v>
      </c>
      <c r="U18" s="10">
        <v>8821</v>
      </c>
      <c r="V18" s="10">
        <v>1109</v>
      </c>
      <c r="W18" s="10">
        <v>833</v>
      </c>
      <c r="X18" s="10">
        <v>0</v>
      </c>
      <c r="Y18" s="10">
        <v>0</v>
      </c>
    </row>
    <row r="19" ht="12" customHeight="1"/>
    <row r="20" ht="12" customHeight="1"/>
    <row r="21" ht="12" customHeight="1"/>
  </sheetData>
  <sheetProtection/>
  <mergeCells count="21">
    <mergeCell ref="X4:X5"/>
    <mergeCell ref="W4:W5"/>
    <mergeCell ref="V3:Y3"/>
    <mergeCell ref="Y4:Y5"/>
    <mergeCell ref="Q4:Q5"/>
    <mergeCell ref="R4:R5"/>
    <mergeCell ref="V4:V5"/>
    <mergeCell ref="T4:T5"/>
    <mergeCell ref="U4:U5"/>
    <mergeCell ref="A3:B5"/>
    <mergeCell ref="C3:C5"/>
    <mergeCell ref="P4:P5"/>
    <mergeCell ref="P3:U3"/>
    <mergeCell ref="S4:S5"/>
    <mergeCell ref="K3:N3"/>
    <mergeCell ref="D3:E4"/>
    <mergeCell ref="F3:J4"/>
    <mergeCell ref="K4:L4"/>
    <mergeCell ref="M4:N4"/>
    <mergeCell ref="O3:O4"/>
    <mergeCell ref="A6:B6"/>
  </mergeCells>
  <printOptions/>
  <pageMargins left="0.75" right="0.75" top="1" bottom="1" header="0.5" footer="0.5"/>
  <pageSetup orientation="portrait" paperSize="9"/>
  <ignoredErrors>
    <ignoredError sqref="F8:F18 P8:P18" formulaRange="1"/>
  </ignoredErrors>
</worksheet>
</file>

<file path=xl/worksheets/sheet25.xml><?xml version="1.0" encoding="utf-8"?>
<worksheet xmlns="http://schemas.openxmlformats.org/spreadsheetml/2006/main" xmlns:r="http://schemas.openxmlformats.org/officeDocument/2006/relationships">
  <dimension ref="A1:Y11"/>
  <sheetViews>
    <sheetView zoomScalePageLayoutView="0" workbookViewId="0" topLeftCell="A1">
      <selection activeCell="A45" sqref="A45"/>
    </sheetView>
  </sheetViews>
  <sheetFormatPr defaultColWidth="9.33203125" defaultRowHeight="12"/>
  <cols>
    <col min="2" max="2" width="11.33203125" style="0" customWidth="1"/>
    <col min="4" max="4" width="6.66015625" style="0" customWidth="1"/>
    <col min="5" max="5" width="5.16015625" style="0" customWidth="1"/>
    <col min="6" max="7" width="8.5" style="0" customWidth="1"/>
    <col min="8" max="8" width="8.83203125" style="0" customWidth="1"/>
    <col min="9" max="10" width="10" style="0" customWidth="1"/>
    <col min="11" max="12" width="9.5" style="0" customWidth="1"/>
    <col min="13" max="13" width="9.83203125" style="0" bestFit="1" customWidth="1"/>
    <col min="16" max="16" width="10.83203125" style="0" bestFit="1" customWidth="1"/>
    <col min="18" max="19" width="9.83203125" style="0" bestFit="1" customWidth="1"/>
    <col min="20" max="21" width="10.83203125" style="0" bestFit="1" customWidth="1"/>
    <col min="23" max="23" width="9.83203125" style="0" bestFit="1" customWidth="1"/>
    <col min="24" max="24" width="10.66015625" style="0" customWidth="1"/>
    <col min="25" max="25" width="10.83203125" style="0" bestFit="1" customWidth="1"/>
  </cols>
  <sheetData>
    <row r="1" spans="1:6" ht="16.5">
      <c r="A1" s="32" t="s">
        <v>659</v>
      </c>
      <c r="B1" s="28"/>
      <c r="F1" s="7"/>
    </row>
    <row r="2" spans="1:6" ht="12">
      <c r="A2" t="s">
        <v>204</v>
      </c>
      <c r="B2" s="29"/>
      <c r="F2" s="7"/>
    </row>
    <row r="3" spans="1:25" s="20" customFormat="1" ht="46.5" customHeight="1">
      <c r="A3" s="125" t="s">
        <v>55</v>
      </c>
      <c r="B3" s="143"/>
      <c r="C3" s="118" t="s">
        <v>56</v>
      </c>
      <c r="D3" s="118" t="s">
        <v>127</v>
      </c>
      <c r="E3" s="142"/>
      <c r="F3" s="118" t="s">
        <v>128</v>
      </c>
      <c r="G3" s="142"/>
      <c r="H3" s="142"/>
      <c r="I3" s="142"/>
      <c r="J3" s="142"/>
      <c r="K3" s="120" t="s">
        <v>177</v>
      </c>
      <c r="L3" s="136"/>
      <c r="M3" s="136"/>
      <c r="N3" s="137"/>
      <c r="O3" s="123" t="s">
        <v>129</v>
      </c>
      <c r="P3" s="118" t="s">
        <v>178</v>
      </c>
      <c r="Q3" s="142"/>
      <c r="R3" s="142"/>
      <c r="S3" s="142"/>
      <c r="T3" s="142"/>
      <c r="U3" s="142"/>
      <c r="V3" s="118" t="s">
        <v>179</v>
      </c>
      <c r="W3" s="142"/>
      <c r="X3" s="142"/>
      <c r="Y3" s="142"/>
    </row>
    <row r="4" spans="1:25" s="20" customFormat="1" ht="22.5" customHeight="1">
      <c r="A4" s="154"/>
      <c r="B4" s="155"/>
      <c r="C4" s="142"/>
      <c r="D4" s="142"/>
      <c r="E4" s="142"/>
      <c r="F4" s="142"/>
      <c r="G4" s="142"/>
      <c r="H4" s="142"/>
      <c r="I4" s="142"/>
      <c r="J4" s="142"/>
      <c r="K4" s="118" t="s">
        <v>180</v>
      </c>
      <c r="L4" s="142"/>
      <c r="M4" s="125" t="s">
        <v>181</v>
      </c>
      <c r="N4" s="143"/>
      <c r="O4" s="134"/>
      <c r="P4" s="118" t="s">
        <v>130</v>
      </c>
      <c r="Q4" s="118" t="s">
        <v>131</v>
      </c>
      <c r="R4" s="118" t="s">
        <v>132</v>
      </c>
      <c r="S4" s="118" t="s">
        <v>67</v>
      </c>
      <c r="T4" s="118" t="s">
        <v>133</v>
      </c>
      <c r="U4" s="118" t="s">
        <v>134</v>
      </c>
      <c r="V4" s="123" t="s">
        <v>135</v>
      </c>
      <c r="W4" s="123" t="s">
        <v>136</v>
      </c>
      <c r="X4" s="123" t="s">
        <v>137</v>
      </c>
      <c r="Y4" s="123" t="s">
        <v>134</v>
      </c>
    </row>
    <row r="5" spans="1:25" s="20" customFormat="1" ht="26.25" customHeight="1">
      <c r="A5" s="154"/>
      <c r="B5" s="155"/>
      <c r="C5" s="135"/>
      <c r="D5" s="19" t="s">
        <v>138</v>
      </c>
      <c r="E5" s="14" t="s">
        <v>139</v>
      </c>
      <c r="F5" s="14" t="s">
        <v>130</v>
      </c>
      <c r="G5" s="14" t="s">
        <v>140</v>
      </c>
      <c r="H5" s="14" t="s">
        <v>141</v>
      </c>
      <c r="I5" s="14" t="s">
        <v>142</v>
      </c>
      <c r="J5" s="14" t="s">
        <v>143</v>
      </c>
      <c r="K5" s="14" t="s">
        <v>144</v>
      </c>
      <c r="L5" s="14" t="s">
        <v>145</v>
      </c>
      <c r="M5" s="14" t="s">
        <v>144</v>
      </c>
      <c r="N5" s="14" t="s">
        <v>145</v>
      </c>
      <c r="O5" s="24" t="s">
        <v>182</v>
      </c>
      <c r="P5" s="135"/>
      <c r="Q5" s="135"/>
      <c r="R5" s="135"/>
      <c r="S5" s="135"/>
      <c r="T5" s="135"/>
      <c r="U5" s="135"/>
      <c r="V5" s="134"/>
      <c r="W5" s="134"/>
      <c r="X5" s="134"/>
      <c r="Y5" s="134"/>
    </row>
    <row r="6" spans="1:25" s="23" customFormat="1" ht="34.5" customHeight="1">
      <c r="A6" s="138" t="s">
        <v>146</v>
      </c>
      <c r="B6" s="139"/>
      <c r="C6" s="21" t="s">
        <v>147</v>
      </c>
      <c r="D6" s="22" t="s">
        <v>183</v>
      </c>
      <c r="E6" s="21" t="s">
        <v>184</v>
      </c>
      <c r="F6" s="21" t="s">
        <v>185</v>
      </c>
      <c r="G6" s="21" t="s">
        <v>186</v>
      </c>
      <c r="H6" s="21" t="s">
        <v>187</v>
      </c>
      <c r="I6" s="21" t="s">
        <v>188</v>
      </c>
      <c r="J6" s="21" t="s">
        <v>189</v>
      </c>
      <c r="K6" s="21" t="s">
        <v>190</v>
      </c>
      <c r="L6" s="21" t="s">
        <v>191</v>
      </c>
      <c r="M6" s="21" t="s">
        <v>190</v>
      </c>
      <c r="N6" s="21" t="s">
        <v>191</v>
      </c>
      <c r="O6" s="21" t="s">
        <v>192</v>
      </c>
      <c r="P6" s="21" t="s">
        <v>185</v>
      </c>
      <c r="Q6" s="21" t="s">
        <v>193</v>
      </c>
      <c r="R6" s="21" t="s">
        <v>194</v>
      </c>
      <c r="S6" s="21" t="s">
        <v>195</v>
      </c>
      <c r="T6" s="21" t="s">
        <v>196</v>
      </c>
      <c r="U6" s="21" t="s">
        <v>197</v>
      </c>
      <c r="V6" s="21" t="s">
        <v>198</v>
      </c>
      <c r="W6" s="21" t="s">
        <v>199</v>
      </c>
      <c r="X6" s="21" t="s">
        <v>200</v>
      </c>
      <c r="Y6" s="21" t="s">
        <v>197</v>
      </c>
    </row>
    <row r="7" spans="1:25" s="11" customFormat="1" ht="12">
      <c r="A7" s="26" t="s">
        <v>78</v>
      </c>
      <c r="B7" s="30" t="s">
        <v>172</v>
      </c>
      <c r="C7" s="13"/>
      <c r="D7" s="13"/>
      <c r="E7" s="13"/>
      <c r="F7" s="18">
        <f>SUM(F8:F11)</f>
        <v>14022</v>
      </c>
      <c r="G7" s="18">
        <f aca="true" t="shared" si="0" ref="G7:N7">SUM(G8:G11)</f>
        <v>2418</v>
      </c>
      <c r="H7" s="18">
        <f t="shared" si="0"/>
        <v>35</v>
      </c>
      <c r="I7" s="18">
        <f t="shared" si="0"/>
        <v>11569</v>
      </c>
      <c r="J7" s="18" t="s">
        <v>89</v>
      </c>
      <c r="K7" s="18"/>
      <c r="L7" s="18">
        <f t="shared" si="0"/>
        <v>51722</v>
      </c>
      <c r="M7" s="18"/>
      <c r="N7" s="18">
        <f t="shared" si="0"/>
        <v>53831</v>
      </c>
      <c r="O7" s="18">
        <v>5004</v>
      </c>
      <c r="P7" s="18">
        <f aca="true" t="shared" si="1" ref="P7:Y7">SUM(P8:P11)</f>
        <v>394730</v>
      </c>
      <c r="Q7" s="18">
        <f t="shared" si="1"/>
        <v>50256</v>
      </c>
      <c r="R7" s="18">
        <f t="shared" si="1"/>
        <v>730</v>
      </c>
      <c r="S7" s="18">
        <f t="shared" si="1"/>
        <v>58977</v>
      </c>
      <c r="T7" s="18">
        <f t="shared" si="1"/>
        <v>103087</v>
      </c>
      <c r="U7" s="18">
        <f t="shared" si="1"/>
        <v>181680</v>
      </c>
      <c r="V7" s="18">
        <f t="shared" si="1"/>
        <v>50076</v>
      </c>
      <c r="W7" s="18">
        <f t="shared" si="1"/>
        <v>3</v>
      </c>
      <c r="X7" s="18">
        <f t="shared" si="1"/>
        <v>77</v>
      </c>
      <c r="Y7" s="18">
        <f t="shared" si="1"/>
        <v>223237</v>
      </c>
    </row>
    <row r="8" spans="1:25" ht="12">
      <c r="A8" s="27" t="s">
        <v>80</v>
      </c>
      <c r="B8" s="31" t="s">
        <v>173</v>
      </c>
      <c r="C8" s="8" t="s">
        <v>106</v>
      </c>
      <c r="D8" s="9">
        <v>6</v>
      </c>
      <c r="E8" s="9">
        <v>6</v>
      </c>
      <c r="F8" s="10">
        <f>SUM(G8:J8)</f>
        <v>6</v>
      </c>
      <c r="G8" s="10">
        <v>1</v>
      </c>
      <c r="H8" s="10">
        <v>5</v>
      </c>
      <c r="I8" s="10">
        <v>0</v>
      </c>
      <c r="J8" s="10">
        <v>0</v>
      </c>
      <c r="K8" s="10"/>
      <c r="L8" s="10">
        <v>0</v>
      </c>
      <c r="M8" s="10"/>
      <c r="N8" s="10">
        <v>1</v>
      </c>
      <c r="O8" s="10">
        <v>0</v>
      </c>
      <c r="P8" s="10">
        <f>SUM(Q8:U8)</f>
        <v>2268</v>
      </c>
      <c r="Q8" s="10">
        <v>361</v>
      </c>
      <c r="R8" s="10">
        <v>200</v>
      </c>
      <c r="S8" s="10">
        <v>111</v>
      </c>
      <c r="T8" s="10">
        <v>0</v>
      </c>
      <c r="U8" s="10">
        <v>1596</v>
      </c>
      <c r="V8" s="10">
        <v>287</v>
      </c>
      <c r="W8" s="10">
        <v>3</v>
      </c>
      <c r="X8" s="10">
        <v>0</v>
      </c>
      <c r="Y8" s="10">
        <v>0</v>
      </c>
    </row>
    <row r="9" spans="1:25" ht="12">
      <c r="A9" s="27" t="s">
        <v>103</v>
      </c>
      <c r="B9" s="31" t="s">
        <v>203</v>
      </c>
      <c r="C9" s="8"/>
      <c r="D9" s="9">
        <v>8</v>
      </c>
      <c r="E9" s="9">
        <v>7</v>
      </c>
      <c r="F9" s="10">
        <f>SUM(G9:J9)</f>
        <v>5</v>
      </c>
      <c r="G9" s="10">
        <v>2</v>
      </c>
      <c r="H9" s="10">
        <v>1</v>
      </c>
      <c r="I9" s="10">
        <v>2</v>
      </c>
      <c r="J9" s="10">
        <v>0</v>
      </c>
      <c r="K9" s="10"/>
      <c r="L9" s="10">
        <v>4</v>
      </c>
      <c r="M9" s="10"/>
      <c r="N9" s="10">
        <v>0</v>
      </c>
      <c r="O9" s="10">
        <v>0</v>
      </c>
      <c r="P9" s="10">
        <f>SUM(Q9:U9)</f>
        <v>827</v>
      </c>
      <c r="Q9" s="10">
        <v>297</v>
      </c>
      <c r="R9" s="10">
        <v>530</v>
      </c>
      <c r="S9" s="10">
        <v>0</v>
      </c>
      <c r="T9" s="10">
        <v>0</v>
      </c>
      <c r="U9" s="10">
        <v>0</v>
      </c>
      <c r="V9" s="10">
        <v>34</v>
      </c>
      <c r="W9" s="10">
        <v>0</v>
      </c>
      <c r="X9" s="10">
        <v>0</v>
      </c>
      <c r="Y9" s="10">
        <v>102</v>
      </c>
    </row>
    <row r="10" spans="1:25" ht="12">
      <c r="A10" s="27" t="s">
        <v>79</v>
      </c>
      <c r="B10" s="31" t="s">
        <v>174</v>
      </c>
      <c r="C10" s="8" t="s">
        <v>105</v>
      </c>
      <c r="D10" s="9">
        <v>9</v>
      </c>
      <c r="E10" s="9">
        <v>21</v>
      </c>
      <c r="F10" s="10">
        <f>SUM(G10:J10)</f>
        <v>13749</v>
      </c>
      <c r="G10" s="10">
        <v>2415</v>
      </c>
      <c r="H10" s="10">
        <v>29</v>
      </c>
      <c r="I10" s="10">
        <v>11305</v>
      </c>
      <c r="J10" s="10" t="s">
        <v>89</v>
      </c>
      <c r="K10" s="10"/>
      <c r="L10" s="10">
        <v>51711</v>
      </c>
      <c r="M10" s="10"/>
      <c r="N10" s="10">
        <v>53768</v>
      </c>
      <c r="O10" s="10">
        <v>5004</v>
      </c>
      <c r="P10" s="10">
        <f>SUM(Q10:U10)</f>
        <v>390808</v>
      </c>
      <c r="Q10" s="10">
        <v>48771</v>
      </c>
      <c r="R10" s="10">
        <v>0</v>
      </c>
      <c r="S10" s="10">
        <v>58866</v>
      </c>
      <c r="T10" s="10">
        <v>103087</v>
      </c>
      <c r="U10" s="10">
        <v>180084</v>
      </c>
      <c r="V10" s="10">
        <v>49605</v>
      </c>
      <c r="W10" s="10">
        <v>0</v>
      </c>
      <c r="X10" s="10">
        <v>77</v>
      </c>
      <c r="Y10" s="10">
        <v>223135</v>
      </c>
    </row>
    <row r="11" spans="1:25" ht="12">
      <c r="A11" s="27" t="s">
        <v>79</v>
      </c>
      <c r="B11" s="31" t="s">
        <v>174</v>
      </c>
      <c r="C11" s="8" t="s">
        <v>104</v>
      </c>
      <c r="D11" s="9">
        <v>10</v>
      </c>
      <c r="E11" s="9">
        <v>22</v>
      </c>
      <c r="F11" s="10">
        <f>SUM(G11:J11)</f>
        <v>262</v>
      </c>
      <c r="G11" s="10">
        <v>0</v>
      </c>
      <c r="H11" s="10">
        <v>0</v>
      </c>
      <c r="I11" s="10">
        <v>262</v>
      </c>
      <c r="J11" s="10" t="s">
        <v>89</v>
      </c>
      <c r="K11" s="10"/>
      <c r="L11" s="10">
        <v>7</v>
      </c>
      <c r="M11" s="10"/>
      <c r="N11" s="10">
        <v>62</v>
      </c>
      <c r="O11" s="10">
        <v>0</v>
      </c>
      <c r="P11" s="10">
        <f>SUM(Q11:U11)</f>
        <v>827</v>
      </c>
      <c r="Q11" s="10">
        <v>827</v>
      </c>
      <c r="R11" s="10">
        <v>0</v>
      </c>
      <c r="S11" s="10">
        <v>0</v>
      </c>
      <c r="T11" s="10">
        <v>0</v>
      </c>
      <c r="U11" s="10">
        <v>0</v>
      </c>
      <c r="V11" s="10">
        <v>150</v>
      </c>
      <c r="W11" s="10">
        <v>0</v>
      </c>
      <c r="X11" s="10">
        <v>0</v>
      </c>
      <c r="Y11" s="10">
        <v>0</v>
      </c>
    </row>
  </sheetData>
  <sheetProtection/>
  <mergeCells count="21">
    <mergeCell ref="X4:X5"/>
    <mergeCell ref="W4:W5"/>
    <mergeCell ref="V3:Y3"/>
    <mergeCell ref="Y4:Y5"/>
    <mergeCell ref="Q4:Q5"/>
    <mergeCell ref="R4:R5"/>
    <mergeCell ref="V4:V5"/>
    <mergeCell ref="T4:T5"/>
    <mergeCell ref="U4:U5"/>
    <mergeCell ref="A3:B5"/>
    <mergeCell ref="C3:C5"/>
    <mergeCell ref="P4:P5"/>
    <mergeCell ref="P3:U3"/>
    <mergeCell ref="S4:S5"/>
    <mergeCell ref="K3:N3"/>
    <mergeCell ref="D3:E4"/>
    <mergeCell ref="F3:J4"/>
    <mergeCell ref="K4:L4"/>
    <mergeCell ref="M4:N4"/>
    <mergeCell ref="O3:O4"/>
    <mergeCell ref="A6:B6"/>
  </mergeCells>
  <printOptions/>
  <pageMargins left="0.75" right="0.75" top="1" bottom="1" header="0.5" footer="0.5"/>
  <pageSetup orientation="portrait" paperSize="9"/>
  <ignoredErrors>
    <ignoredError sqref="P8:P11" formulaRange="1"/>
  </ignoredErrors>
</worksheet>
</file>

<file path=xl/worksheets/sheet26.xml><?xml version="1.0" encoding="utf-8"?>
<worksheet xmlns="http://schemas.openxmlformats.org/spreadsheetml/2006/main" xmlns:r="http://schemas.openxmlformats.org/officeDocument/2006/relationships">
  <dimension ref="A1:Y14"/>
  <sheetViews>
    <sheetView zoomScalePageLayoutView="0" workbookViewId="0" topLeftCell="A1">
      <selection activeCell="A45" sqref="A45"/>
    </sheetView>
  </sheetViews>
  <sheetFormatPr defaultColWidth="9.33203125" defaultRowHeight="12"/>
  <cols>
    <col min="2" max="2" width="11.5" style="0" customWidth="1"/>
    <col min="4" max="4" width="6.66015625" style="0" customWidth="1"/>
    <col min="5" max="8" width="8.83203125" style="0" customWidth="1"/>
    <col min="9" max="10" width="10" style="0" customWidth="1"/>
    <col min="11" max="12" width="7.66015625" style="0" customWidth="1"/>
    <col min="18" max="19" width="9.83203125" style="0" bestFit="1" customWidth="1"/>
    <col min="23" max="23" width="9.83203125" style="0" bestFit="1" customWidth="1"/>
    <col min="24" max="24" width="10.33203125" style="0" customWidth="1"/>
  </cols>
  <sheetData>
    <row r="1" spans="1:6" ht="16.5">
      <c r="A1" s="32" t="s">
        <v>659</v>
      </c>
      <c r="B1" s="28"/>
      <c r="F1" s="7"/>
    </row>
    <row r="2" spans="1:6" ht="12">
      <c r="A2" t="s">
        <v>208</v>
      </c>
      <c r="B2" s="29"/>
      <c r="F2" s="7"/>
    </row>
    <row r="3" spans="1:25" s="20" customFormat="1" ht="46.5" customHeight="1">
      <c r="A3" s="125" t="s">
        <v>55</v>
      </c>
      <c r="B3" s="143"/>
      <c r="C3" s="118" t="s">
        <v>56</v>
      </c>
      <c r="D3" s="118" t="s">
        <v>127</v>
      </c>
      <c r="E3" s="142"/>
      <c r="F3" s="118" t="s">
        <v>128</v>
      </c>
      <c r="G3" s="142"/>
      <c r="H3" s="142"/>
      <c r="I3" s="142"/>
      <c r="J3" s="142"/>
      <c r="K3" s="120" t="s">
        <v>177</v>
      </c>
      <c r="L3" s="136"/>
      <c r="M3" s="136"/>
      <c r="N3" s="137"/>
      <c r="O3" s="123" t="s">
        <v>129</v>
      </c>
      <c r="P3" s="118" t="s">
        <v>178</v>
      </c>
      <c r="Q3" s="142"/>
      <c r="R3" s="142"/>
      <c r="S3" s="142"/>
      <c r="T3" s="142"/>
      <c r="U3" s="142"/>
      <c r="V3" s="118" t="s">
        <v>179</v>
      </c>
      <c r="W3" s="142"/>
      <c r="X3" s="142"/>
      <c r="Y3" s="142"/>
    </row>
    <row r="4" spans="1:25" s="20" customFormat="1" ht="22.5" customHeight="1">
      <c r="A4" s="154"/>
      <c r="B4" s="155"/>
      <c r="C4" s="142"/>
      <c r="D4" s="142"/>
      <c r="E4" s="142"/>
      <c r="F4" s="142"/>
      <c r="G4" s="142"/>
      <c r="H4" s="142"/>
      <c r="I4" s="142"/>
      <c r="J4" s="142"/>
      <c r="K4" s="118" t="s">
        <v>180</v>
      </c>
      <c r="L4" s="142"/>
      <c r="M4" s="125" t="s">
        <v>181</v>
      </c>
      <c r="N4" s="143"/>
      <c r="O4" s="134"/>
      <c r="P4" s="118" t="s">
        <v>130</v>
      </c>
      <c r="Q4" s="118" t="s">
        <v>131</v>
      </c>
      <c r="R4" s="118" t="s">
        <v>132</v>
      </c>
      <c r="S4" s="118" t="s">
        <v>205</v>
      </c>
      <c r="T4" s="118" t="s">
        <v>133</v>
      </c>
      <c r="U4" s="118" t="s">
        <v>207</v>
      </c>
      <c r="V4" s="123" t="s">
        <v>135</v>
      </c>
      <c r="W4" s="123" t="s">
        <v>136</v>
      </c>
      <c r="X4" s="123" t="s">
        <v>137</v>
      </c>
      <c r="Y4" s="123" t="s">
        <v>134</v>
      </c>
    </row>
    <row r="5" spans="1:25" s="20" customFormat="1" ht="26.25" customHeight="1">
      <c r="A5" s="154"/>
      <c r="B5" s="155"/>
      <c r="C5" s="135"/>
      <c r="D5" s="19" t="s">
        <v>138</v>
      </c>
      <c r="E5" s="14" t="s">
        <v>139</v>
      </c>
      <c r="F5" s="14" t="s">
        <v>130</v>
      </c>
      <c r="G5" s="14" t="s">
        <v>140</v>
      </c>
      <c r="H5" s="14" t="s">
        <v>141</v>
      </c>
      <c r="I5" s="14" t="s">
        <v>142</v>
      </c>
      <c r="J5" s="14" t="s">
        <v>143</v>
      </c>
      <c r="K5" s="14" t="s">
        <v>144</v>
      </c>
      <c r="L5" s="14" t="s">
        <v>145</v>
      </c>
      <c r="M5" s="14" t="s">
        <v>144</v>
      </c>
      <c r="N5" s="14" t="s">
        <v>145</v>
      </c>
      <c r="O5" s="24" t="s">
        <v>182</v>
      </c>
      <c r="P5" s="135"/>
      <c r="Q5" s="135"/>
      <c r="R5" s="135"/>
      <c r="S5" s="135"/>
      <c r="T5" s="135"/>
      <c r="U5" s="135"/>
      <c r="V5" s="134"/>
      <c r="W5" s="134"/>
      <c r="X5" s="134"/>
      <c r="Y5" s="134"/>
    </row>
    <row r="6" spans="1:25" s="23" customFormat="1" ht="34.5" customHeight="1">
      <c r="A6" s="138" t="s">
        <v>146</v>
      </c>
      <c r="B6" s="139"/>
      <c r="C6" s="21" t="s">
        <v>147</v>
      </c>
      <c r="D6" s="22" t="s">
        <v>183</v>
      </c>
      <c r="E6" s="21" t="s">
        <v>184</v>
      </c>
      <c r="F6" s="21" t="s">
        <v>185</v>
      </c>
      <c r="G6" s="21" t="s">
        <v>186</v>
      </c>
      <c r="H6" s="21" t="s">
        <v>187</v>
      </c>
      <c r="I6" s="21" t="s">
        <v>188</v>
      </c>
      <c r="J6" s="21" t="s">
        <v>189</v>
      </c>
      <c r="K6" s="21" t="s">
        <v>190</v>
      </c>
      <c r="L6" s="21" t="s">
        <v>191</v>
      </c>
      <c r="M6" s="21" t="s">
        <v>190</v>
      </c>
      <c r="N6" s="21" t="s">
        <v>191</v>
      </c>
      <c r="O6" s="21" t="s">
        <v>192</v>
      </c>
      <c r="P6" s="21" t="s">
        <v>185</v>
      </c>
      <c r="Q6" s="21" t="s">
        <v>193</v>
      </c>
      <c r="R6" s="21" t="s">
        <v>194</v>
      </c>
      <c r="S6" s="21" t="s">
        <v>206</v>
      </c>
      <c r="T6" s="21" t="s">
        <v>196</v>
      </c>
      <c r="U6" s="21" t="s">
        <v>197</v>
      </c>
      <c r="V6" s="21" t="s">
        <v>198</v>
      </c>
      <c r="W6" s="21" t="s">
        <v>199</v>
      </c>
      <c r="X6" s="21" t="s">
        <v>200</v>
      </c>
      <c r="Y6" s="21" t="s">
        <v>197</v>
      </c>
    </row>
    <row r="7" spans="1:25" s="11" customFormat="1" ht="12">
      <c r="A7" s="26" t="s">
        <v>78</v>
      </c>
      <c r="B7" s="30" t="s">
        <v>172</v>
      </c>
      <c r="C7" s="13"/>
      <c r="D7" s="13"/>
      <c r="E7" s="13"/>
      <c r="F7" s="18">
        <f>SUM(F8:F14)</f>
        <v>117</v>
      </c>
      <c r="G7" s="18">
        <f aca="true" t="shared" si="0" ref="G7:Y7">SUM(G8:G14)</f>
        <v>42</v>
      </c>
      <c r="H7" s="18">
        <f t="shared" si="0"/>
        <v>16</v>
      </c>
      <c r="I7" s="18">
        <f t="shared" si="0"/>
        <v>14</v>
      </c>
      <c r="J7" s="18">
        <f t="shared" si="0"/>
        <v>45</v>
      </c>
      <c r="K7" s="18"/>
      <c r="L7" s="18">
        <f>SUM(L8:L14)</f>
        <v>32</v>
      </c>
      <c r="M7" s="18"/>
      <c r="N7" s="18">
        <f t="shared" si="0"/>
        <v>207</v>
      </c>
      <c r="O7" s="18">
        <f t="shared" si="0"/>
        <v>5040</v>
      </c>
      <c r="P7" s="18">
        <f t="shared" si="0"/>
        <v>58315</v>
      </c>
      <c r="Q7" s="18">
        <f t="shared" si="0"/>
        <v>13754</v>
      </c>
      <c r="R7" s="18">
        <f t="shared" si="0"/>
        <v>13216</v>
      </c>
      <c r="S7" s="18">
        <f t="shared" si="0"/>
        <v>13737</v>
      </c>
      <c r="T7" s="18">
        <f t="shared" si="0"/>
        <v>12031</v>
      </c>
      <c r="U7" s="18">
        <f t="shared" si="0"/>
        <v>5577</v>
      </c>
      <c r="V7" s="18">
        <f t="shared" si="0"/>
        <v>8072</v>
      </c>
      <c r="W7" s="18">
        <f t="shared" si="0"/>
        <v>268</v>
      </c>
      <c r="X7" s="18">
        <f t="shared" si="0"/>
        <v>12</v>
      </c>
      <c r="Y7" s="18">
        <f t="shared" si="0"/>
        <v>579</v>
      </c>
    </row>
    <row r="8" spans="1:25" ht="12">
      <c r="A8" s="27" t="s">
        <v>107</v>
      </c>
      <c r="B8" s="31" t="s">
        <v>203</v>
      </c>
      <c r="C8" s="8" t="s">
        <v>108</v>
      </c>
      <c r="D8" s="9">
        <v>6</v>
      </c>
      <c r="E8" s="9">
        <v>10</v>
      </c>
      <c r="F8" s="10">
        <f>SUM(G8:J8)</f>
        <v>6</v>
      </c>
      <c r="G8" s="10">
        <v>4</v>
      </c>
      <c r="H8" s="10">
        <v>2</v>
      </c>
      <c r="I8" s="10">
        <v>0</v>
      </c>
      <c r="J8" s="10">
        <v>0</v>
      </c>
      <c r="K8" s="10"/>
      <c r="L8" s="10">
        <v>0</v>
      </c>
      <c r="M8" s="10"/>
      <c r="N8" s="10">
        <v>0</v>
      </c>
      <c r="O8" s="10">
        <v>71</v>
      </c>
      <c r="P8" s="10">
        <f>SUM(Q8:U8)</f>
        <v>274</v>
      </c>
      <c r="Q8" s="10">
        <v>64</v>
      </c>
      <c r="R8" s="10">
        <v>123</v>
      </c>
      <c r="S8" s="10">
        <v>27</v>
      </c>
      <c r="T8" s="10">
        <v>60</v>
      </c>
      <c r="U8" s="10">
        <v>0</v>
      </c>
      <c r="V8" s="10">
        <v>13</v>
      </c>
      <c r="W8" s="10">
        <v>8</v>
      </c>
      <c r="X8" s="10">
        <v>2</v>
      </c>
      <c r="Y8" s="10">
        <v>0</v>
      </c>
    </row>
    <row r="9" spans="1:25" ht="12">
      <c r="A9" s="27" t="s">
        <v>80</v>
      </c>
      <c r="B9" s="31" t="s">
        <v>173</v>
      </c>
      <c r="C9" s="8" t="s">
        <v>115</v>
      </c>
      <c r="D9" s="9">
        <v>7</v>
      </c>
      <c r="E9" s="9">
        <v>9</v>
      </c>
      <c r="F9" s="10">
        <f aca="true" t="shared" si="1" ref="F9:F14">SUM(G9:J9)</f>
        <v>2</v>
      </c>
      <c r="G9" s="10">
        <v>0</v>
      </c>
      <c r="H9" s="10">
        <v>0</v>
      </c>
      <c r="I9" s="10">
        <v>0</v>
      </c>
      <c r="J9" s="10">
        <v>2</v>
      </c>
      <c r="K9" s="10"/>
      <c r="L9" s="10">
        <v>1</v>
      </c>
      <c r="M9" s="10"/>
      <c r="N9" s="10">
        <v>0</v>
      </c>
      <c r="O9" s="10">
        <v>0</v>
      </c>
      <c r="P9" s="10">
        <f aca="true" t="shared" si="2" ref="P9:P14">SUM(Q9:U9)</f>
        <v>147</v>
      </c>
      <c r="Q9" s="10">
        <v>78</v>
      </c>
      <c r="R9" s="10">
        <v>69</v>
      </c>
      <c r="S9" s="10">
        <v>0</v>
      </c>
      <c r="T9" s="10">
        <v>0</v>
      </c>
      <c r="U9" s="10">
        <v>0</v>
      </c>
      <c r="V9" s="10">
        <v>14</v>
      </c>
      <c r="W9" s="10">
        <v>0</v>
      </c>
      <c r="X9" s="10">
        <v>0</v>
      </c>
      <c r="Y9" s="10">
        <v>0</v>
      </c>
    </row>
    <row r="10" spans="1:25" ht="12">
      <c r="A10" s="27" t="s">
        <v>79</v>
      </c>
      <c r="B10" s="31" t="s">
        <v>174</v>
      </c>
      <c r="C10" s="8" t="s">
        <v>114</v>
      </c>
      <c r="D10" s="9">
        <v>7</v>
      </c>
      <c r="E10" s="9">
        <v>17</v>
      </c>
      <c r="F10" s="10">
        <f t="shared" si="1"/>
        <v>33</v>
      </c>
      <c r="G10" s="10">
        <v>5</v>
      </c>
      <c r="H10" s="10">
        <v>0</v>
      </c>
      <c r="I10" s="10">
        <v>13</v>
      </c>
      <c r="J10" s="10">
        <v>15</v>
      </c>
      <c r="K10" s="10"/>
      <c r="L10" s="10">
        <v>18</v>
      </c>
      <c r="M10" s="10"/>
      <c r="N10" s="10">
        <v>165</v>
      </c>
      <c r="O10" s="10">
        <v>857</v>
      </c>
      <c r="P10" s="10">
        <f t="shared" si="2"/>
        <v>1154</v>
      </c>
      <c r="Q10" s="10">
        <v>270</v>
      </c>
      <c r="R10" s="10">
        <v>60</v>
      </c>
      <c r="S10" s="10">
        <v>90</v>
      </c>
      <c r="T10" s="10">
        <v>45</v>
      </c>
      <c r="U10" s="10">
        <f>37+652</f>
        <v>689</v>
      </c>
      <c r="V10" s="10">
        <v>24</v>
      </c>
      <c r="W10" s="10">
        <v>0</v>
      </c>
      <c r="X10" s="10">
        <v>10</v>
      </c>
      <c r="Y10" s="10">
        <v>0</v>
      </c>
    </row>
    <row r="11" spans="1:25" ht="12">
      <c r="A11" s="27" t="s">
        <v>80</v>
      </c>
      <c r="B11" s="31" t="s">
        <v>173</v>
      </c>
      <c r="C11" s="8" t="s">
        <v>113</v>
      </c>
      <c r="D11" s="9">
        <v>8</v>
      </c>
      <c r="E11" s="9">
        <v>3</v>
      </c>
      <c r="F11" s="10">
        <f t="shared" si="1"/>
        <v>3</v>
      </c>
      <c r="G11" s="10">
        <v>1</v>
      </c>
      <c r="H11" s="10">
        <v>1</v>
      </c>
      <c r="I11" s="10">
        <v>0</v>
      </c>
      <c r="J11" s="10">
        <v>1</v>
      </c>
      <c r="K11" s="10"/>
      <c r="L11" s="10">
        <v>4</v>
      </c>
      <c r="M11" s="10"/>
      <c r="N11" s="10">
        <v>7</v>
      </c>
      <c r="O11" s="10">
        <v>105</v>
      </c>
      <c r="P11" s="10">
        <f t="shared" si="2"/>
        <v>1444</v>
      </c>
      <c r="Q11" s="10">
        <v>343</v>
      </c>
      <c r="R11" s="10">
        <v>533</v>
      </c>
      <c r="S11" s="10">
        <v>306</v>
      </c>
      <c r="T11" s="10">
        <v>0</v>
      </c>
      <c r="U11" s="10">
        <v>262</v>
      </c>
      <c r="V11" s="10">
        <v>101</v>
      </c>
      <c r="W11" s="10">
        <v>4</v>
      </c>
      <c r="X11" s="10">
        <v>0</v>
      </c>
      <c r="Y11" s="10">
        <v>0</v>
      </c>
    </row>
    <row r="12" spans="1:25" ht="12">
      <c r="A12" s="27" t="s">
        <v>80</v>
      </c>
      <c r="B12" s="31" t="s">
        <v>173</v>
      </c>
      <c r="C12" s="8" t="s">
        <v>112</v>
      </c>
      <c r="D12" s="9">
        <v>9</v>
      </c>
      <c r="E12" s="9">
        <v>28</v>
      </c>
      <c r="F12" s="10">
        <f t="shared" si="1"/>
        <v>1</v>
      </c>
      <c r="G12" s="10">
        <v>1</v>
      </c>
      <c r="H12" s="10">
        <v>0</v>
      </c>
      <c r="I12" s="10">
        <v>0</v>
      </c>
      <c r="J12" s="10">
        <v>0</v>
      </c>
      <c r="K12" s="10"/>
      <c r="L12" s="10">
        <v>0</v>
      </c>
      <c r="M12" s="10"/>
      <c r="N12" s="10">
        <v>0</v>
      </c>
      <c r="O12" s="10">
        <v>0</v>
      </c>
      <c r="P12" s="10">
        <f t="shared" si="2"/>
        <v>1030</v>
      </c>
      <c r="Q12" s="10">
        <v>162</v>
      </c>
      <c r="R12" s="10">
        <v>130</v>
      </c>
      <c r="S12" s="10">
        <v>134</v>
      </c>
      <c r="T12" s="10">
        <v>0</v>
      </c>
      <c r="U12" s="10">
        <v>604</v>
      </c>
      <c r="V12" s="10">
        <v>97</v>
      </c>
      <c r="W12" s="10">
        <v>0</v>
      </c>
      <c r="X12" s="10">
        <v>0</v>
      </c>
      <c r="Y12" s="10">
        <v>0</v>
      </c>
    </row>
    <row r="13" spans="1:25" ht="12">
      <c r="A13" s="27" t="s">
        <v>80</v>
      </c>
      <c r="B13" s="31" t="s">
        <v>173</v>
      </c>
      <c r="C13" s="8" t="s">
        <v>111</v>
      </c>
      <c r="D13" s="9">
        <v>10</v>
      </c>
      <c r="E13" s="9">
        <v>13</v>
      </c>
      <c r="F13" s="10">
        <f t="shared" si="1"/>
        <v>65</v>
      </c>
      <c r="G13" s="10">
        <v>28</v>
      </c>
      <c r="H13" s="10">
        <v>10</v>
      </c>
      <c r="I13" s="10">
        <v>1</v>
      </c>
      <c r="J13" s="10">
        <v>26</v>
      </c>
      <c r="K13" s="10"/>
      <c r="L13" s="10">
        <v>4</v>
      </c>
      <c r="M13" s="10"/>
      <c r="N13" s="10">
        <v>26</v>
      </c>
      <c r="O13" s="10">
        <v>3608</v>
      </c>
      <c r="P13" s="10">
        <f t="shared" si="2"/>
        <v>47786</v>
      </c>
      <c r="Q13" s="10">
        <v>11604</v>
      </c>
      <c r="R13" s="10">
        <v>11456</v>
      </c>
      <c r="S13" s="10">
        <v>12653</v>
      </c>
      <c r="T13" s="10">
        <v>9841</v>
      </c>
      <c r="U13" s="10">
        <f>1201+1031</f>
        <v>2232</v>
      </c>
      <c r="V13" s="10">
        <v>7572</v>
      </c>
      <c r="W13" s="10">
        <v>203</v>
      </c>
      <c r="X13" s="10">
        <v>0</v>
      </c>
      <c r="Y13" s="10">
        <v>428</v>
      </c>
    </row>
    <row r="14" spans="1:25" ht="12">
      <c r="A14" s="27" t="s">
        <v>80</v>
      </c>
      <c r="B14" s="31" t="s">
        <v>173</v>
      </c>
      <c r="C14" s="8" t="s">
        <v>110</v>
      </c>
      <c r="D14" s="9">
        <v>10</v>
      </c>
      <c r="E14" s="9">
        <v>25</v>
      </c>
      <c r="F14" s="10">
        <f t="shared" si="1"/>
        <v>7</v>
      </c>
      <c r="G14" s="10">
        <v>3</v>
      </c>
      <c r="H14" s="10">
        <v>3</v>
      </c>
      <c r="I14" s="10">
        <v>0</v>
      </c>
      <c r="J14" s="10">
        <v>1</v>
      </c>
      <c r="K14" s="10"/>
      <c r="L14" s="10">
        <v>5</v>
      </c>
      <c r="M14" s="10"/>
      <c r="N14" s="10">
        <v>9</v>
      </c>
      <c r="O14" s="10">
        <v>399</v>
      </c>
      <c r="P14" s="10">
        <f t="shared" si="2"/>
        <v>6480</v>
      </c>
      <c r="Q14" s="10">
        <v>1233</v>
      </c>
      <c r="R14" s="10">
        <v>845</v>
      </c>
      <c r="S14" s="10">
        <v>527</v>
      </c>
      <c r="T14" s="10">
        <v>2085</v>
      </c>
      <c r="U14" s="10">
        <f>804+986</f>
        <v>1790</v>
      </c>
      <c r="V14" s="10">
        <v>251</v>
      </c>
      <c r="W14" s="10">
        <v>53</v>
      </c>
      <c r="X14" s="10">
        <v>0</v>
      </c>
      <c r="Y14" s="10">
        <v>151</v>
      </c>
    </row>
  </sheetData>
  <sheetProtection/>
  <mergeCells count="21">
    <mergeCell ref="X4:X5"/>
    <mergeCell ref="W4:W5"/>
    <mergeCell ref="V3:Y3"/>
    <mergeCell ref="Y4:Y5"/>
    <mergeCell ref="Q4:Q5"/>
    <mergeCell ref="R4:R5"/>
    <mergeCell ref="V4:V5"/>
    <mergeCell ref="T4:T5"/>
    <mergeCell ref="U4:U5"/>
    <mergeCell ref="A3:B5"/>
    <mergeCell ref="C3:C5"/>
    <mergeCell ref="P4:P5"/>
    <mergeCell ref="P3:U3"/>
    <mergeCell ref="S4:S5"/>
    <mergeCell ref="K3:N3"/>
    <mergeCell ref="D3:E4"/>
    <mergeCell ref="F3:J4"/>
    <mergeCell ref="K4:L4"/>
    <mergeCell ref="M4:N4"/>
    <mergeCell ref="O3:O4"/>
    <mergeCell ref="A6:B6"/>
  </mergeCells>
  <printOptions/>
  <pageMargins left="0.75" right="0.75" top="1" bottom="1" header="0.5" footer="0.5"/>
  <pageSetup orientation="portrait" paperSize="9"/>
  <ignoredErrors>
    <ignoredError sqref="P8:P12" formulaRange="1"/>
  </ignoredErrors>
</worksheet>
</file>

<file path=xl/worksheets/sheet27.xml><?xml version="1.0" encoding="utf-8"?>
<worksheet xmlns="http://schemas.openxmlformats.org/spreadsheetml/2006/main" xmlns:r="http://schemas.openxmlformats.org/officeDocument/2006/relationships">
  <dimension ref="A1:Y12"/>
  <sheetViews>
    <sheetView zoomScalePageLayoutView="0" workbookViewId="0" topLeftCell="A1">
      <selection activeCell="A45" sqref="A45"/>
    </sheetView>
  </sheetViews>
  <sheetFormatPr defaultColWidth="9.33203125" defaultRowHeight="12"/>
  <cols>
    <col min="2" max="2" width="15.33203125" style="0" customWidth="1"/>
    <col min="3" max="3" width="20.83203125" style="0" bestFit="1" customWidth="1"/>
    <col min="4" max="4" width="6.66015625" style="0" customWidth="1"/>
    <col min="5" max="5" width="5.16015625" style="0" customWidth="1"/>
    <col min="6" max="6" width="8.16015625" style="0" customWidth="1"/>
    <col min="7" max="7" width="7" style="0" customWidth="1"/>
    <col min="8" max="8" width="8.83203125" style="0" customWidth="1"/>
    <col min="9" max="10" width="10" style="0" customWidth="1"/>
    <col min="11" max="12" width="8" style="0" customWidth="1"/>
    <col min="13" max="13" width="7.83203125" style="0" customWidth="1"/>
    <col min="18" max="19" width="9.83203125" style="0" bestFit="1" customWidth="1"/>
    <col min="23" max="23" width="9.83203125" style="0" bestFit="1" customWidth="1"/>
    <col min="24" max="24" width="10.66015625" style="0" customWidth="1"/>
  </cols>
  <sheetData>
    <row r="1" spans="1:6" ht="16.5">
      <c r="A1" s="32" t="s">
        <v>659</v>
      </c>
      <c r="B1" s="28"/>
      <c r="F1" s="7"/>
    </row>
    <row r="2" spans="1:6" ht="12">
      <c r="A2" t="s">
        <v>209</v>
      </c>
      <c r="B2" s="29"/>
      <c r="F2" s="7"/>
    </row>
    <row r="3" spans="1:25" s="20" customFormat="1" ht="46.5" customHeight="1">
      <c r="A3" s="125" t="s">
        <v>55</v>
      </c>
      <c r="B3" s="143"/>
      <c r="C3" s="118" t="s">
        <v>56</v>
      </c>
      <c r="D3" s="118" t="s">
        <v>127</v>
      </c>
      <c r="E3" s="142"/>
      <c r="F3" s="118" t="s">
        <v>128</v>
      </c>
      <c r="G3" s="142"/>
      <c r="H3" s="142"/>
      <c r="I3" s="142"/>
      <c r="J3" s="142"/>
      <c r="K3" s="120" t="s">
        <v>177</v>
      </c>
      <c r="L3" s="136"/>
      <c r="M3" s="136"/>
      <c r="N3" s="137"/>
      <c r="O3" s="123" t="s">
        <v>129</v>
      </c>
      <c r="P3" s="118" t="s">
        <v>178</v>
      </c>
      <c r="Q3" s="142"/>
      <c r="R3" s="142"/>
      <c r="S3" s="142"/>
      <c r="T3" s="142"/>
      <c r="U3" s="142"/>
      <c r="V3" s="118" t="s">
        <v>179</v>
      </c>
      <c r="W3" s="142"/>
      <c r="X3" s="142"/>
      <c r="Y3" s="142"/>
    </row>
    <row r="4" spans="1:25" s="20" customFormat="1" ht="22.5" customHeight="1">
      <c r="A4" s="154"/>
      <c r="B4" s="155"/>
      <c r="C4" s="142"/>
      <c r="D4" s="142"/>
      <c r="E4" s="142"/>
      <c r="F4" s="142"/>
      <c r="G4" s="142"/>
      <c r="H4" s="142"/>
      <c r="I4" s="142"/>
      <c r="J4" s="142"/>
      <c r="K4" s="118" t="s">
        <v>180</v>
      </c>
      <c r="L4" s="142"/>
      <c r="M4" s="125" t="s">
        <v>181</v>
      </c>
      <c r="N4" s="143"/>
      <c r="O4" s="134"/>
      <c r="P4" s="118" t="s">
        <v>130</v>
      </c>
      <c r="Q4" s="118" t="s">
        <v>131</v>
      </c>
      <c r="R4" s="118" t="s">
        <v>132</v>
      </c>
      <c r="S4" s="118" t="s">
        <v>205</v>
      </c>
      <c r="T4" s="118" t="s">
        <v>133</v>
      </c>
      <c r="U4" s="118" t="s">
        <v>207</v>
      </c>
      <c r="V4" s="123" t="s">
        <v>135</v>
      </c>
      <c r="W4" s="123" t="s">
        <v>136</v>
      </c>
      <c r="X4" s="123" t="s">
        <v>137</v>
      </c>
      <c r="Y4" s="123" t="s">
        <v>134</v>
      </c>
    </row>
    <row r="5" spans="1:25" s="20" customFormat="1" ht="26.25" customHeight="1">
      <c r="A5" s="154"/>
      <c r="B5" s="155"/>
      <c r="C5" s="135"/>
      <c r="D5" s="19" t="s">
        <v>138</v>
      </c>
      <c r="E5" s="14" t="s">
        <v>139</v>
      </c>
      <c r="F5" s="14" t="s">
        <v>130</v>
      </c>
      <c r="G5" s="14" t="s">
        <v>140</v>
      </c>
      <c r="H5" s="14" t="s">
        <v>141</v>
      </c>
      <c r="I5" s="14" t="s">
        <v>142</v>
      </c>
      <c r="J5" s="14" t="s">
        <v>143</v>
      </c>
      <c r="K5" s="14" t="s">
        <v>144</v>
      </c>
      <c r="L5" s="14" t="s">
        <v>145</v>
      </c>
      <c r="M5" s="14" t="s">
        <v>144</v>
      </c>
      <c r="N5" s="14" t="s">
        <v>145</v>
      </c>
      <c r="O5" s="24" t="s">
        <v>182</v>
      </c>
      <c r="P5" s="135"/>
      <c r="Q5" s="135"/>
      <c r="R5" s="135"/>
      <c r="S5" s="135"/>
      <c r="T5" s="135"/>
      <c r="U5" s="135"/>
      <c r="V5" s="134"/>
      <c r="W5" s="134"/>
      <c r="X5" s="134"/>
      <c r="Y5" s="134"/>
    </row>
    <row r="6" spans="1:25" s="23" customFormat="1" ht="34.5" customHeight="1">
      <c r="A6" s="138" t="s">
        <v>146</v>
      </c>
      <c r="B6" s="139"/>
      <c r="C6" s="21" t="s">
        <v>147</v>
      </c>
      <c r="D6" s="22" t="s">
        <v>183</v>
      </c>
      <c r="E6" s="21" t="s">
        <v>184</v>
      </c>
      <c r="F6" s="21" t="s">
        <v>185</v>
      </c>
      <c r="G6" s="21" t="s">
        <v>186</v>
      </c>
      <c r="H6" s="21" t="s">
        <v>187</v>
      </c>
      <c r="I6" s="21" t="s">
        <v>188</v>
      </c>
      <c r="J6" s="21" t="s">
        <v>189</v>
      </c>
      <c r="K6" s="21" t="s">
        <v>190</v>
      </c>
      <c r="L6" s="21" t="s">
        <v>191</v>
      </c>
      <c r="M6" s="21" t="s">
        <v>190</v>
      </c>
      <c r="N6" s="21" t="s">
        <v>191</v>
      </c>
      <c r="O6" s="21" t="s">
        <v>192</v>
      </c>
      <c r="P6" s="21" t="s">
        <v>185</v>
      </c>
      <c r="Q6" s="21" t="s">
        <v>193</v>
      </c>
      <c r="R6" s="21" t="s">
        <v>194</v>
      </c>
      <c r="S6" s="21" t="s">
        <v>206</v>
      </c>
      <c r="T6" s="21" t="s">
        <v>196</v>
      </c>
      <c r="U6" s="21" t="s">
        <v>197</v>
      </c>
      <c r="V6" s="21" t="s">
        <v>198</v>
      </c>
      <c r="W6" s="21" t="s">
        <v>199</v>
      </c>
      <c r="X6" s="21" t="s">
        <v>200</v>
      </c>
      <c r="Y6" s="21" t="s">
        <v>197</v>
      </c>
    </row>
    <row r="7" spans="1:25" s="11" customFormat="1" ht="12">
      <c r="A7" s="26" t="s">
        <v>75</v>
      </c>
      <c r="B7" s="30" t="s">
        <v>172</v>
      </c>
      <c r="C7" s="13"/>
      <c r="D7" s="13"/>
      <c r="E7" s="13"/>
      <c r="F7" s="18">
        <f aca="true" t="shared" si="0" ref="F7:Y7">SUM(F8:F12)</f>
        <v>185</v>
      </c>
      <c r="G7" s="18">
        <f t="shared" si="0"/>
        <v>56</v>
      </c>
      <c r="H7" s="18">
        <f t="shared" si="0"/>
        <v>3</v>
      </c>
      <c r="I7" s="18">
        <f t="shared" si="0"/>
        <v>17</v>
      </c>
      <c r="J7" s="18">
        <f t="shared" si="0"/>
        <v>109</v>
      </c>
      <c r="K7" s="18"/>
      <c r="L7" s="18">
        <f t="shared" si="0"/>
        <v>121</v>
      </c>
      <c r="M7" s="18"/>
      <c r="N7" s="18">
        <f t="shared" si="0"/>
        <v>30</v>
      </c>
      <c r="O7" s="18">
        <f t="shared" si="0"/>
        <v>1577</v>
      </c>
      <c r="P7" s="18">
        <f t="shared" si="0"/>
        <v>38972</v>
      </c>
      <c r="Q7" s="18">
        <f t="shared" si="0"/>
        <v>10850</v>
      </c>
      <c r="R7" s="18">
        <f t="shared" si="0"/>
        <v>6460</v>
      </c>
      <c r="S7" s="18">
        <f t="shared" si="0"/>
        <v>8585</v>
      </c>
      <c r="T7" s="18">
        <f t="shared" si="0"/>
        <v>1002</v>
      </c>
      <c r="U7" s="18">
        <f t="shared" si="0"/>
        <v>12075</v>
      </c>
      <c r="V7" s="18">
        <f t="shared" si="0"/>
        <v>5474</v>
      </c>
      <c r="W7" s="18">
        <f t="shared" si="0"/>
        <v>243</v>
      </c>
      <c r="X7" s="18">
        <f t="shared" si="0"/>
        <v>4</v>
      </c>
      <c r="Y7" s="18">
        <f t="shared" si="0"/>
        <v>202</v>
      </c>
    </row>
    <row r="8" spans="1:25" ht="12">
      <c r="A8" s="27" t="s">
        <v>91</v>
      </c>
      <c r="B8" s="31" t="s">
        <v>203</v>
      </c>
      <c r="C8" s="8" t="s">
        <v>116</v>
      </c>
      <c r="D8" s="9">
        <v>6</v>
      </c>
      <c r="E8" s="9">
        <v>1</v>
      </c>
      <c r="F8" s="10">
        <f>SUM(G8:J8)</f>
        <v>3</v>
      </c>
      <c r="G8" s="10">
        <v>3</v>
      </c>
      <c r="H8" s="10">
        <v>0</v>
      </c>
      <c r="I8" s="10">
        <v>0</v>
      </c>
      <c r="J8" s="10">
        <v>0</v>
      </c>
      <c r="K8" s="10"/>
      <c r="L8" s="10">
        <v>0</v>
      </c>
      <c r="M8" s="10"/>
      <c r="N8" s="10">
        <v>2</v>
      </c>
      <c r="O8" s="10">
        <v>649</v>
      </c>
      <c r="P8" s="10">
        <f>SUM(Q8:U8)</f>
        <v>3721</v>
      </c>
      <c r="Q8" s="10">
        <v>892</v>
      </c>
      <c r="R8" s="10">
        <v>1776</v>
      </c>
      <c r="S8" s="10">
        <v>776</v>
      </c>
      <c r="T8" s="10">
        <v>140</v>
      </c>
      <c r="U8" s="10">
        <f>62+75</f>
        <v>137</v>
      </c>
      <c r="V8" s="10">
        <v>97</v>
      </c>
      <c r="W8" s="10">
        <v>60</v>
      </c>
      <c r="X8" s="10">
        <v>0</v>
      </c>
      <c r="Y8" s="10">
        <v>0</v>
      </c>
    </row>
    <row r="9" spans="1:25" ht="12">
      <c r="A9" s="27" t="s">
        <v>91</v>
      </c>
      <c r="B9" s="31" t="s">
        <v>203</v>
      </c>
      <c r="C9" s="8" t="s">
        <v>117</v>
      </c>
      <c r="D9" s="9">
        <v>7</v>
      </c>
      <c r="E9" s="9">
        <v>4</v>
      </c>
      <c r="F9" s="10">
        <f>SUM(G9:J9)</f>
        <v>12</v>
      </c>
      <c r="G9" s="10">
        <v>9</v>
      </c>
      <c r="H9" s="10">
        <v>1</v>
      </c>
      <c r="I9" s="10">
        <v>2</v>
      </c>
      <c r="J9" s="10">
        <v>0</v>
      </c>
      <c r="K9" s="10"/>
      <c r="L9" s="10">
        <v>0</v>
      </c>
      <c r="M9" s="10"/>
      <c r="N9" s="10">
        <v>0</v>
      </c>
      <c r="O9" s="10">
        <v>2</v>
      </c>
      <c r="P9" s="10">
        <f>SUM(Q9:U9)</f>
        <v>3044</v>
      </c>
      <c r="Q9" s="10">
        <v>278</v>
      </c>
      <c r="R9" s="10">
        <v>606</v>
      </c>
      <c r="S9" s="10">
        <v>70</v>
      </c>
      <c r="T9" s="10">
        <v>0</v>
      </c>
      <c r="U9" s="10">
        <f>824+1266</f>
        <v>2090</v>
      </c>
      <c r="V9" s="10">
        <v>126</v>
      </c>
      <c r="W9" s="10">
        <v>34</v>
      </c>
      <c r="X9" s="10">
        <v>0</v>
      </c>
      <c r="Y9" s="10">
        <v>0</v>
      </c>
    </row>
    <row r="10" spans="1:25" ht="12">
      <c r="A10" s="27" t="s">
        <v>77</v>
      </c>
      <c r="B10" s="31" t="s">
        <v>173</v>
      </c>
      <c r="C10" s="8" t="s">
        <v>120</v>
      </c>
      <c r="D10" s="9">
        <v>8</v>
      </c>
      <c r="E10" s="9">
        <v>17</v>
      </c>
      <c r="F10" s="10">
        <f>SUM(G10:J10)</f>
        <v>129</v>
      </c>
      <c r="G10" s="10">
        <v>44</v>
      </c>
      <c r="H10" s="10">
        <v>1</v>
      </c>
      <c r="I10" s="10">
        <v>14</v>
      </c>
      <c r="J10" s="10">
        <v>70</v>
      </c>
      <c r="K10" s="10"/>
      <c r="L10" s="10">
        <v>121</v>
      </c>
      <c r="M10" s="10"/>
      <c r="N10" s="10">
        <v>2</v>
      </c>
      <c r="O10" s="10">
        <v>720</v>
      </c>
      <c r="P10" s="10">
        <f>SUM(Q10:U10)</f>
        <v>21155</v>
      </c>
      <c r="Q10" s="10">
        <v>7412</v>
      </c>
      <c r="R10" s="10">
        <v>2396</v>
      </c>
      <c r="S10" s="10">
        <v>5221</v>
      </c>
      <c r="T10" s="10">
        <v>650</v>
      </c>
      <c r="U10" s="10">
        <f>1216+4260</f>
        <v>5476</v>
      </c>
      <c r="V10" s="10">
        <v>4431</v>
      </c>
      <c r="W10" s="10">
        <v>130</v>
      </c>
      <c r="X10" s="10">
        <v>3</v>
      </c>
      <c r="Y10" s="10">
        <v>159</v>
      </c>
    </row>
    <row r="11" spans="1:25" ht="12">
      <c r="A11" s="27" t="s">
        <v>77</v>
      </c>
      <c r="B11" s="31" t="s">
        <v>173</v>
      </c>
      <c r="C11" s="8" t="s">
        <v>119</v>
      </c>
      <c r="D11" s="9">
        <v>8</v>
      </c>
      <c r="E11" s="9">
        <v>28</v>
      </c>
      <c r="F11" s="10">
        <f>SUM(G11:J11)</f>
        <v>41</v>
      </c>
      <c r="G11" s="10">
        <v>0</v>
      </c>
      <c r="H11" s="10">
        <v>1</v>
      </c>
      <c r="I11" s="10">
        <v>1</v>
      </c>
      <c r="J11" s="10">
        <v>39</v>
      </c>
      <c r="K11" s="10"/>
      <c r="L11" s="10">
        <v>0</v>
      </c>
      <c r="M11" s="10"/>
      <c r="N11" s="10">
        <v>26</v>
      </c>
      <c r="O11" s="10">
        <v>206</v>
      </c>
      <c r="P11" s="10">
        <f>SUM(Q11:U11)</f>
        <v>11052</v>
      </c>
      <c r="Q11" s="10">
        <v>2268</v>
      </c>
      <c r="R11" s="10">
        <v>1682</v>
      </c>
      <c r="S11" s="10">
        <v>2518</v>
      </c>
      <c r="T11" s="10">
        <v>212</v>
      </c>
      <c r="U11" s="10">
        <f>850+3522</f>
        <v>4372</v>
      </c>
      <c r="V11" s="10">
        <v>820</v>
      </c>
      <c r="W11" s="10">
        <v>19</v>
      </c>
      <c r="X11" s="10">
        <v>1</v>
      </c>
      <c r="Y11" s="10">
        <v>43</v>
      </c>
    </row>
    <row r="12" spans="1:25" ht="12">
      <c r="A12" s="27" t="s">
        <v>77</v>
      </c>
      <c r="B12" s="31" t="s">
        <v>173</v>
      </c>
      <c r="C12" s="8" t="s">
        <v>118</v>
      </c>
      <c r="D12" s="9">
        <v>8</v>
      </c>
      <c r="E12" s="9">
        <v>30</v>
      </c>
      <c r="F12" s="10">
        <f>SUM(G12:J12)</f>
        <v>0</v>
      </c>
      <c r="G12" s="10">
        <f>SUM(H12:L12)</f>
        <v>0</v>
      </c>
      <c r="H12" s="10">
        <v>0</v>
      </c>
      <c r="I12" s="10">
        <v>0</v>
      </c>
      <c r="J12" s="10">
        <v>0</v>
      </c>
      <c r="K12" s="10"/>
      <c r="L12" s="10">
        <v>0</v>
      </c>
      <c r="M12" s="10"/>
      <c r="N12" s="10">
        <v>0</v>
      </c>
      <c r="O12" s="10">
        <v>0</v>
      </c>
      <c r="P12" s="10">
        <f>SUM(Q12:U12)</f>
        <v>0</v>
      </c>
      <c r="Q12" s="10">
        <v>0</v>
      </c>
      <c r="R12" s="10">
        <v>0</v>
      </c>
      <c r="S12" s="10">
        <v>0</v>
      </c>
      <c r="T12" s="10">
        <v>0</v>
      </c>
      <c r="U12" s="10">
        <v>0</v>
      </c>
      <c r="V12" s="10">
        <v>0</v>
      </c>
      <c r="W12" s="10">
        <v>0</v>
      </c>
      <c r="X12" s="10">
        <v>0</v>
      </c>
      <c r="Y12" s="10">
        <v>0</v>
      </c>
    </row>
  </sheetData>
  <sheetProtection/>
  <mergeCells count="21">
    <mergeCell ref="X4:X5"/>
    <mergeCell ref="W4:W5"/>
    <mergeCell ref="V3:Y3"/>
    <mergeCell ref="Y4:Y5"/>
    <mergeCell ref="Q4:Q5"/>
    <mergeCell ref="R4:R5"/>
    <mergeCell ref="V4:V5"/>
    <mergeCell ref="T4:T5"/>
    <mergeCell ref="U4:U5"/>
    <mergeCell ref="A3:B5"/>
    <mergeCell ref="C3:C5"/>
    <mergeCell ref="P4:P5"/>
    <mergeCell ref="P3:U3"/>
    <mergeCell ref="S4:S5"/>
    <mergeCell ref="K3:N3"/>
    <mergeCell ref="D3:E4"/>
    <mergeCell ref="F3:J4"/>
    <mergeCell ref="K4:L4"/>
    <mergeCell ref="M4:N4"/>
    <mergeCell ref="O3:O4"/>
    <mergeCell ref="A6:B6"/>
  </mergeCells>
  <printOptions/>
  <pageMargins left="0.75" right="0.75" top="1" bottom="1" header="0.5" footer="0.5"/>
  <pageSetup orientation="portrait" paperSize="9"/>
  <ignoredErrors>
    <ignoredError sqref="P12" formulaRange="1"/>
  </ignoredErrors>
</worksheet>
</file>

<file path=xl/worksheets/sheet28.xml><?xml version="1.0" encoding="utf-8"?>
<worksheet xmlns="http://schemas.openxmlformats.org/spreadsheetml/2006/main" xmlns:r="http://schemas.openxmlformats.org/officeDocument/2006/relationships">
  <dimension ref="A1:Y13"/>
  <sheetViews>
    <sheetView zoomScalePageLayoutView="0" workbookViewId="0" topLeftCell="A1">
      <selection activeCell="A45" sqref="A45"/>
    </sheetView>
  </sheetViews>
  <sheetFormatPr defaultColWidth="9.33203125" defaultRowHeight="12"/>
  <cols>
    <col min="2" max="2" width="11.66015625" style="0" customWidth="1"/>
    <col min="3" max="3" width="27.5" style="0" bestFit="1" customWidth="1"/>
    <col min="4" max="4" width="6.66015625" style="0" customWidth="1"/>
    <col min="5" max="5" width="5.16015625" style="0" customWidth="1"/>
    <col min="6" max="7" width="8" style="0" customWidth="1"/>
    <col min="8" max="8" width="8.83203125" style="0" customWidth="1"/>
    <col min="9" max="10" width="10" style="0" customWidth="1"/>
    <col min="11" max="12" width="9.5" style="0" customWidth="1"/>
    <col min="18" max="19" width="9.83203125" style="0" bestFit="1" customWidth="1"/>
    <col min="23" max="23" width="9.83203125" style="0" bestFit="1" customWidth="1"/>
    <col min="24" max="24" width="11.16015625" style="0" customWidth="1"/>
  </cols>
  <sheetData>
    <row r="1" spans="1:6" ht="16.5">
      <c r="A1" s="32" t="s">
        <v>659</v>
      </c>
      <c r="B1" s="28"/>
      <c r="F1" s="7"/>
    </row>
    <row r="2" spans="1:6" ht="12">
      <c r="A2" t="s">
        <v>210</v>
      </c>
      <c r="B2" s="29"/>
      <c r="F2" s="7"/>
    </row>
    <row r="3" spans="1:25" s="20" customFormat="1" ht="46.5" customHeight="1">
      <c r="A3" s="125" t="s">
        <v>55</v>
      </c>
      <c r="B3" s="143"/>
      <c r="C3" s="118" t="s">
        <v>56</v>
      </c>
      <c r="D3" s="118" t="s">
        <v>127</v>
      </c>
      <c r="E3" s="142"/>
      <c r="F3" s="118" t="s">
        <v>128</v>
      </c>
      <c r="G3" s="142"/>
      <c r="H3" s="142"/>
      <c r="I3" s="142"/>
      <c r="J3" s="142"/>
      <c r="K3" s="120" t="s">
        <v>177</v>
      </c>
      <c r="L3" s="136"/>
      <c r="M3" s="136"/>
      <c r="N3" s="137"/>
      <c r="O3" s="123" t="s">
        <v>129</v>
      </c>
      <c r="P3" s="118" t="s">
        <v>178</v>
      </c>
      <c r="Q3" s="142"/>
      <c r="R3" s="142"/>
      <c r="S3" s="142"/>
      <c r="T3" s="142"/>
      <c r="U3" s="142"/>
      <c r="V3" s="118" t="s">
        <v>179</v>
      </c>
      <c r="W3" s="142"/>
      <c r="X3" s="142"/>
      <c r="Y3" s="142"/>
    </row>
    <row r="4" spans="1:25" s="20" customFormat="1" ht="22.5" customHeight="1">
      <c r="A4" s="154"/>
      <c r="B4" s="155"/>
      <c r="C4" s="142"/>
      <c r="D4" s="142"/>
      <c r="E4" s="142"/>
      <c r="F4" s="142"/>
      <c r="G4" s="142"/>
      <c r="H4" s="142"/>
      <c r="I4" s="142"/>
      <c r="J4" s="142"/>
      <c r="K4" s="118" t="s">
        <v>180</v>
      </c>
      <c r="L4" s="142"/>
      <c r="M4" s="125" t="s">
        <v>181</v>
      </c>
      <c r="N4" s="143"/>
      <c r="O4" s="134"/>
      <c r="P4" s="118" t="s">
        <v>130</v>
      </c>
      <c r="Q4" s="118" t="s">
        <v>131</v>
      </c>
      <c r="R4" s="118" t="s">
        <v>132</v>
      </c>
      <c r="S4" s="118" t="s">
        <v>205</v>
      </c>
      <c r="T4" s="118" t="s">
        <v>133</v>
      </c>
      <c r="U4" s="118" t="s">
        <v>207</v>
      </c>
      <c r="V4" s="123" t="s">
        <v>135</v>
      </c>
      <c r="W4" s="123" t="s">
        <v>136</v>
      </c>
      <c r="X4" s="123" t="s">
        <v>137</v>
      </c>
      <c r="Y4" s="123" t="s">
        <v>134</v>
      </c>
    </row>
    <row r="5" spans="1:25" s="20" customFormat="1" ht="26.25" customHeight="1">
      <c r="A5" s="154"/>
      <c r="B5" s="155"/>
      <c r="C5" s="135"/>
      <c r="D5" s="19" t="s">
        <v>138</v>
      </c>
      <c r="E5" s="14" t="s">
        <v>139</v>
      </c>
      <c r="F5" s="14" t="s">
        <v>130</v>
      </c>
      <c r="G5" s="14" t="s">
        <v>140</v>
      </c>
      <c r="H5" s="14" t="s">
        <v>141</v>
      </c>
      <c r="I5" s="14" t="s">
        <v>142</v>
      </c>
      <c r="J5" s="14" t="s">
        <v>143</v>
      </c>
      <c r="K5" s="14" t="s">
        <v>144</v>
      </c>
      <c r="L5" s="14" t="s">
        <v>145</v>
      </c>
      <c r="M5" s="14" t="s">
        <v>144</v>
      </c>
      <c r="N5" s="14" t="s">
        <v>145</v>
      </c>
      <c r="O5" s="24" t="s">
        <v>182</v>
      </c>
      <c r="P5" s="135"/>
      <c r="Q5" s="135"/>
      <c r="R5" s="135"/>
      <c r="S5" s="135"/>
      <c r="T5" s="135"/>
      <c r="U5" s="135"/>
      <c r="V5" s="134"/>
      <c r="W5" s="134"/>
      <c r="X5" s="134"/>
      <c r="Y5" s="134"/>
    </row>
    <row r="6" spans="1:25" s="23" customFormat="1" ht="34.5" customHeight="1">
      <c r="A6" s="138" t="s">
        <v>146</v>
      </c>
      <c r="B6" s="139"/>
      <c r="C6" s="21" t="s">
        <v>147</v>
      </c>
      <c r="D6" s="22" t="s">
        <v>183</v>
      </c>
      <c r="E6" s="21" t="s">
        <v>184</v>
      </c>
      <c r="F6" s="21" t="s">
        <v>185</v>
      </c>
      <c r="G6" s="21" t="s">
        <v>186</v>
      </c>
      <c r="H6" s="21" t="s">
        <v>187</v>
      </c>
      <c r="I6" s="21" t="s">
        <v>188</v>
      </c>
      <c r="J6" s="21" t="s">
        <v>189</v>
      </c>
      <c r="K6" s="21" t="s">
        <v>190</v>
      </c>
      <c r="L6" s="21" t="s">
        <v>191</v>
      </c>
      <c r="M6" s="21" t="s">
        <v>190</v>
      </c>
      <c r="N6" s="21" t="s">
        <v>191</v>
      </c>
      <c r="O6" s="21" t="s">
        <v>192</v>
      </c>
      <c r="P6" s="21" t="s">
        <v>185</v>
      </c>
      <c r="Q6" s="21" t="s">
        <v>193</v>
      </c>
      <c r="R6" s="21" t="s">
        <v>194</v>
      </c>
      <c r="S6" s="21" t="s">
        <v>206</v>
      </c>
      <c r="T6" s="21" t="s">
        <v>196</v>
      </c>
      <c r="U6" s="21" t="s">
        <v>197</v>
      </c>
      <c r="V6" s="21" t="s">
        <v>198</v>
      </c>
      <c r="W6" s="21" t="s">
        <v>199</v>
      </c>
      <c r="X6" s="21" t="s">
        <v>200</v>
      </c>
      <c r="Y6" s="21" t="s">
        <v>197</v>
      </c>
    </row>
    <row r="7" spans="1:25" s="11" customFormat="1" ht="12">
      <c r="A7" s="26" t="s">
        <v>75</v>
      </c>
      <c r="B7" s="30" t="s">
        <v>172</v>
      </c>
      <c r="C7" s="13"/>
      <c r="D7" s="13"/>
      <c r="E7" s="13"/>
      <c r="F7" s="18">
        <f aca="true" t="shared" si="0" ref="F7:P7">SUM(F8:F13)</f>
        <v>553</v>
      </c>
      <c r="G7" s="18">
        <f t="shared" si="0"/>
        <v>56</v>
      </c>
      <c r="H7" s="18">
        <f t="shared" si="0"/>
        <v>22</v>
      </c>
      <c r="I7" s="18">
        <f t="shared" si="0"/>
        <v>47</v>
      </c>
      <c r="J7" s="18">
        <f t="shared" si="0"/>
        <v>428</v>
      </c>
      <c r="K7" s="18"/>
      <c r="L7" s="18">
        <f t="shared" si="0"/>
        <v>505</v>
      </c>
      <c r="M7" s="18"/>
      <c r="N7" s="18">
        <f t="shared" si="0"/>
        <v>882</v>
      </c>
      <c r="O7" s="18">
        <f t="shared" si="0"/>
        <v>7374</v>
      </c>
      <c r="P7" s="18">
        <f t="shared" si="0"/>
        <v>7500</v>
      </c>
      <c r="Q7" s="18" t="s">
        <v>89</v>
      </c>
      <c r="R7" s="18" t="s">
        <v>89</v>
      </c>
      <c r="S7" s="18" t="s">
        <v>89</v>
      </c>
      <c r="T7" s="18" t="s">
        <v>89</v>
      </c>
      <c r="U7" s="18" t="s">
        <v>89</v>
      </c>
      <c r="V7" s="18" t="s">
        <v>89</v>
      </c>
      <c r="W7" s="18" t="s">
        <v>89</v>
      </c>
      <c r="X7" s="18" t="s">
        <v>89</v>
      </c>
      <c r="Y7" s="18" t="s">
        <v>89</v>
      </c>
    </row>
    <row r="8" spans="1:25" ht="12">
      <c r="A8" s="27" t="s">
        <v>77</v>
      </c>
      <c r="B8" s="31" t="s">
        <v>173</v>
      </c>
      <c r="C8" s="8" t="s">
        <v>126</v>
      </c>
      <c r="D8" s="9">
        <v>5</v>
      </c>
      <c r="E8" s="9">
        <v>22</v>
      </c>
      <c r="F8" s="10">
        <f aca="true" t="shared" si="1" ref="F8:F13">SUM(G8:J8)</f>
        <v>0</v>
      </c>
      <c r="G8" s="10">
        <v>0</v>
      </c>
      <c r="H8" s="10">
        <v>0</v>
      </c>
      <c r="I8" s="10">
        <v>0</v>
      </c>
      <c r="J8" s="10">
        <v>0</v>
      </c>
      <c r="K8" s="10"/>
      <c r="L8" s="10">
        <v>0</v>
      </c>
      <c r="M8" s="10"/>
      <c r="N8" s="10">
        <v>0</v>
      </c>
      <c r="O8" s="10">
        <v>0</v>
      </c>
      <c r="P8" s="10">
        <f aca="true" t="shared" si="2" ref="P8:P13">SUM(Q8:U8)</f>
        <v>0</v>
      </c>
      <c r="Q8" s="10">
        <v>0</v>
      </c>
      <c r="R8" s="10">
        <v>0</v>
      </c>
      <c r="S8" s="10">
        <v>0</v>
      </c>
      <c r="T8" s="10">
        <v>0</v>
      </c>
      <c r="U8" s="10">
        <v>0</v>
      </c>
      <c r="V8" s="10">
        <v>0</v>
      </c>
      <c r="W8" s="10">
        <v>0</v>
      </c>
      <c r="X8" s="10">
        <v>0</v>
      </c>
      <c r="Y8" s="10">
        <v>0</v>
      </c>
    </row>
    <row r="9" spans="1:25" ht="12">
      <c r="A9" s="27" t="s">
        <v>77</v>
      </c>
      <c r="B9" s="31" t="s">
        <v>173</v>
      </c>
      <c r="C9" s="8" t="s">
        <v>125</v>
      </c>
      <c r="D9" s="9">
        <v>7</v>
      </c>
      <c r="E9" s="9">
        <v>24</v>
      </c>
      <c r="F9" s="10">
        <f t="shared" si="1"/>
        <v>12</v>
      </c>
      <c r="G9" s="10">
        <v>3</v>
      </c>
      <c r="H9" s="10">
        <v>0</v>
      </c>
      <c r="I9" s="10">
        <v>0</v>
      </c>
      <c r="J9" s="10">
        <v>9</v>
      </c>
      <c r="K9" s="10"/>
      <c r="L9" s="10">
        <v>0</v>
      </c>
      <c r="M9" s="10"/>
      <c r="N9" s="10">
        <v>1</v>
      </c>
      <c r="O9" s="10">
        <v>0</v>
      </c>
      <c r="P9" s="10">
        <f t="shared" si="2"/>
        <v>0</v>
      </c>
      <c r="Q9" s="10">
        <v>0</v>
      </c>
      <c r="R9" s="10">
        <v>0</v>
      </c>
      <c r="S9" s="10">
        <v>0</v>
      </c>
      <c r="T9" s="10">
        <v>0</v>
      </c>
      <c r="U9" s="10">
        <v>0</v>
      </c>
      <c r="V9" s="10">
        <v>0</v>
      </c>
      <c r="W9" s="10">
        <v>0</v>
      </c>
      <c r="X9" s="10">
        <v>0</v>
      </c>
      <c r="Y9" s="10">
        <v>0</v>
      </c>
    </row>
    <row r="10" spans="1:25" ht="12">
      <c r="A10" s="27" t="s">
        <v>77</v>
      </c>
      <c r="B10" s="31" t="s">
        <v>173</v>
      </c>
      <c r="C10" s="8" t="s">
        <v>124</v>
      </c>
      <c r="D10" s="9">
        <v>7</v>
      </c>
      <c r="E10" s="9">
        <v>29</v>
      </c>
      <c r="F10" s="10">
        <f t="shared" si="1"/>
        <v>536</v>
      </c>
      <c r="G10" s="10">
        <v>51</v>
      </c>
      <c r="H10" s="10">
        <v>22</v>
      </c>
      <c r="I10" s="10">
        <v>47</v>
      </c>
      <c r="J10" s="10">
        <v>416</v>
      </c>
      <c r="K10" s="10"/>
      <c r="L10" s="10">
        <v>503</v>
      </c>
      <c r="M10" s="10"/>
      <c r="N10" s="10">
        <v>880</v>
      </c>
      <c r="O10" s="10">
        <v>7374</v>
      </c>
      <c r="P10" s="10">
        <v>7500</v>
      </c>
      <c r="Q10" s="10" t="s">
        <v>89</v>
      </c>
      <c r="R10" s="10" t="s">
        <v>89</v>
      </c>
      <c r="S10" s="10" t="s">
        <v>89</v>
      </c>
      <c r="T10" s="10" t="s">
        <v>89</v>
      </c>
      <c r="U10" s="10" t="s">
        <v>89</v>
      </c>
      <c r="V10" s="10" t="s">
        <v>89</v>
      </c>
      <c r="W10" s="10" t="s">
        <v>89</v>
      </c>
      <c r="X10" s="10" t="s">
        <v>89</v>
      </c>
      <c r="Y10" s="10" t="s">
        <v>89</v>
      </c>
    </row>
    <row r="11" spans="1:25" ht="12">
      <c r="A11" s="27" t="s">
        <v>77</v>
      </c>
      <c r="B11" s="31" t="s">
        <v>173</v>
      </c>
      <c r="C11" s="8" t="s">
        <v>123</v>
      </c>
      <c r="D11" s="9">
        <v>8</v>
      </c>
      <c r="E11" s="9">
        <v>6</v>
      </c>
      <c r="F11" s="10">
        <f t="shared" si="1"/>
        <v>0</v>
      </c>
      <c r="G11" s="10">
        <v>0</v>
      </c>
      <c r="H11" s="10">
        <v>0</v>
      </c>
      <c r="I11" s="10">
        <v>0</v>
      </c>
      <c r="J11" s="10">
        <v>0</v>
      </c>
      <c r="K11" s="10"/>
      <c r="L11" s="10">
        <v>0</v>
      </c>
      <c r="M11" s="10"/>
      <c r="N11" s="10">
        <v>0</v>
      </c>
      <c r="O11" s="10">
        <v>0</v>
      </c>
      <c r="P11" s="10">
        <f t="shared" si="2"/>
        <v>0</v>
      </c>
      <c r="Q11" s="10">
        <v>0</v>
      </c>
      <c r="R11" s="10">
        <v>0</v>
      </c>
      <c r="S11" s="10">
        <v>0</v>
      </c>
      <c r="T11" s="10">
        <v>0</v>
      </c>
      <c r="U11" s="10">
        <v>0</v>
      </c>
      <c r="V11" s="10">
        <v>0</v>
      </c>
      <c r="W11" s="10">
        <v>0</v>
      </c>
      <c r="X11" s="10">
        <v>0</v>
      </c>
      <c r="Y11" s="10">
        <v>0</v>
      </c>
    </row>
    <row r="12" spans="1:25" ht="12">
      <c r="A12" s="27" t="s">
        <v>77</v>
      </c>
      <c r="B12" s="31" t="s">
        <v>173</v>
      </c>
      <c r="C12" s="8" t="s">
        <v>122</v>
      </c>
      <c r="D12" s="9">
        <v>9</v>
      </c>
      <c r="E12" s="9">
        <v>7</v>
      </c>
      <c r="F12" s="10">
        <f t="shared" si="1"/>
        <v>0</v>
      </c>
      <c r="G12" s="10">
        <v>0</v>
      </c>
      <c r="H12" s="10">
        <v>0</v>
      </c>
      <c r="I12" s="10">
        <v>0</v>
      </c>
      <c r="J12" s="10">
        <v>0</v>
      </c>
      <c r="K12" s="10"/>
      <c r="L12" s="10">
        <v>0</v>
      </c>
      <c r="M12" s="10"/>
      <c r="N12" s="10">
        <v>0</v>
      </c>
      <c r="O12" s="10">
        <v>0</v>
      </c>
      <c r="P12" s="10">
        <f t="shared" si="2"/>
        <v>0</v>
      </c>
      <c r="Q12" s="10">
        <v>0</v>
      </c>
      <c r="R12" s="10">
        <v>0</v>
      </c>
      <c r="S12" s="10">
        <v>0</v>
      </c>
      <c r="T12" s="10">
        <v>0</v>
      </c>
      <c r="U12" s="10">
        <v>0</v>
      </c>
      <c r="V12" s="10">
        <v>0</v>
      </c>
      <c r="W12" s="10">
        <v>0</v>
      </c>
      <c r="X12" s="10">
        <v>0</v>
      </c>
      <c r="Y12" s="10">
        <v>0</v>
      </c>
    </row>
    <row r="13" spans="1:25" ht="12">
      <c r="A13" s="27" t="s">
        <v>109</v>
      </c>
      <c r="B13" s="31" t="s">
        <v>203</v>
      </c>
      <c r="C13" s="8" t="s">
        <v>121</v>
      </c>
      <c r="D13" s="9">
        <v>9</v>
      </c>
      <c r="E13" s="9">
        <v>28</v>
      </c>
      <c r="F13" s="10">
        <f t="shared" si="1"/>
        <v>5</v>
      </c>
      <c r="G13" s="10">
        <v>2</v>
      </c>
      <c r="H13" s="10">
        <v>0</v>
      </c>
      <c r="I13" s="10">
        <v>0</v>
      </c>
      <c r="J13" s="10">
        <v>3</v>
      </c>
      <c r="K13" s="10"/>
      <c r="L13" s="10">
        <v>2</v>
      </c>
      <c r="M13" s="10"/>
      <c r="N13" s="10">
        <v>1</v>
      </c>
      <c r="O13" s="10">
        <v>0</v>
      </c>
      <c r="P13" s="10">
        <f t="shared" si="2"/>
        <v>0</v>
      </c>
      <c r="Q13" s="10">
        <v>0</v>
      </c>
      <c r="R13" s="10">
        <v>0</v>
      </c>
      <c r="S13" s="10">
        <v>0</v>
      </c>
      <c r="T13" s="10">
        <v>0</v>
      </c>
      <c r="U13" s="10">
        <v>0</v>
      </c>
      <c r="V13" s="10">
        <v>0</v>
      </c>
      <c r="W13" s="10">
        <v>0</v>
      </c>
      <c r="X13" s="10">
        <v>0</v>
      </c>
      <c r="Y13" s="10">
        <v>0</v>
      </c>
    </row>
  </sheetData>
  <sheetProtection/>
  <mergeCells count="21">
    <mergeCell ref="X4:X5"/>
    <mergeCell ref="W4:W5"/>
    <mergeCell ref="V3:Y3"/>
    <mergeCell ref="Y4:Y5"/>
    <mergeCell ref="Q4:Q5"/>
    <mergeCell ref="R4:R5"/>
    <mergeCell ref="V4:V5"/>
    <mergeCell ref="T4:T5"/>
    <mergeCell ref="U4:U5"/>
    <mergeCell ref="A3:B5"/>
    <mergeCell ref="C3:C5"/>
    <mergeCell ref="P4:P5"/>
    <mergeCell ref="P3:U3"/>
    <mergeCell ref="S4:S5"/>
    <mergeCell ref="K3:N3"/>
    <mergeCell ref="D3:E4"/>
    <mergeCell ref="F3:J4"/>
    <mergeCell ref="K4:L4"/>
    <mergeCell ref="M4:N4"/>
    <mergeCell ref="O3:O4"/>
    <mergeCell ref="A6:B6"/>
  </mergeCells>
  <printOptions/>
  <pageMargins left="0.75" right="0.75" top="1" bottom="1" header="0.5" footer="0.5"/>
  <pageSetup orientation="portrait" paperSize="9"/>
  <ignoredErrors>
    <ignoredError sqref="P8:P13" formulaRange="1"/>
  </ignoredErrors>
</worksheet>
</file>

<file path=xl/worksheets/sheet29.xml><?xml version="1.0" encoding="utf-8"?>
<worksheet xmlns="http://schemas.openxmlformats.org/spreadsheetml/2006/main" xmlns:r="http://schemas.openxmlformats.org/officeDocument/2006/relationships">
  <sheetPr>
    <pageSetUpPr fitToPage="1"/>
  </sheetPr>
  <dimension ref="A1:Y14"/>
  <sheetViews>
    <sheetView zoomScalePageLayoutView="0" workbookViewId="0" topLeftCell="A1">
      <selection activeCell="A45" sqref="A45"/>
    </sheetView>
  </sheetViews>
  <sheetFormatPr defaultColWidth="9.33203125" defaultRowHeight="12"/>
  <cols>
    <col min="2" max="2" width="11.66015625" style="0" customWidth="1"/>
    <col min="3" max="3" width="23.33203125" style="0" customWidth="1"/>
    <col min="4" max="4" width="6.66015625" style="0" customWidth="1"/>
    <col min="5" max="5" width="5.16015625" style="0" customWidth="1"/>
    <col min="6" max="7" width="8" style="0" customWidth="1"/>
    <col min="8" max="8" width="8.83203125" style="0" customWidth="1"/>
    <col min="9" max="10" width="10" style="0" customWidth="1"/>
    <col min="11" max="12" width="9.5" style="0" customWidth="1"/>
    <col min="18" max="19" width="9.83203125" style="0" bestFit="1" customWidth="1"/>
    <col min="23" max="23" width="9.83203125" style="0" bestFit="1" customWidth="1"/>
    <col min="24" max="24" width="11.16015625" style="0" customWidth="1"/>
  </cols>
  <sheetData>
    <row r="1" spans="1:6" ht="16.5">
      <c r="A1" s="32" t="s">
        <v>659</v>
      </c>
      <c r="B1" s="28"/>
      <c r="F1" s="7"/>
    </row>
    <row r="2" spans="1:6" ht="12">
      <c r="A2" t="s">
        <v>461</v>
      </c>
      <c r="B2" s="29"/>
      <c r="F2" s="7"/>
    </row>
    <row r="3" spans="1:25" s="20" customFormat="1" ht="46.5" customHeight="1">
      <c r="A3" s="125" t="s">
        <v>55</v>
      </c>
      <c r="B3" s="143"/>
      <c r="C3" s="118" t="s">
        <v>56</v>
      </c>
      <c r="D3" s="118" t="s">
        <v>127</v>
      </c>
      <c r="E3" s="142"/>
      <c r="F3" s="118" t="s">
        <v>128</v>
      </c>
      <c r="G3" s="142"/>
      <c r="H3" s="142"/>
      <c r="I3" s="142"/>
      <c r="J3" s="142"/>
      <c r="K3" s="120" t="s">
        <v>177</v>
      </c>
      <c r="L3" s="136"/>
      <c r="M3" s="136"/>
      <c r="N3" s="137"/>
      <c r="O3" s="123" t="s">
        <v>129</v>
      </c>
      <c r="P3" s="118" t="s">
        <v>178</v>
      </c>
      <c r="Q3" s="142"/>
      <c r="R3" s="142"/>
      <c r="S3" s="142"/>
      <c r="T3" s="142"/>
      <c r="U3" s="142"/>
      <c r="V3" s="118" t="s">
        <v>179</v>
      </c>
      <c r="W3" s="142"/>
      <c r="X3" s="142"/>
      <c r="Y3" s="142"/>
    </row>
    <row r="4" spans="1:25" s="20" customFormat="1" ht="22.5" customHeight="1">
      <c r="A4" s="154"/>
      <c r="B4" s="155"/>
      <c r="C4" s="142"/>
      <c r="D4" s="142"/>
      <c r="E4" s="142"/>
      <c r="F4" s="142"/>
      <c r="G4" s="142"/>
      <c r="H4" s="142"/>
      <c r="I4" s="142"/>
      <c r="J4" s="142"/>
      <c r="K4" s="118" t="s">
        <v>180</v>
      </c>
      <c r="L4" s="142"/>
      <c r="M4" s="125" t="s">
        <v>181</v>
      </c>
      <c r="N4" s="143"/>
      <c r="O4" s="134"/>
      <c r="P4" s="118" t="s">
        <v>130</v>
      </c>
      <c r="Q4" s="118" t="s">
        <v>131</v>
      </c>
      <c r="R4" s="118" t="s">
        <v>132</v>
      </c>
      <c r="S4" s="118" t="s">
        <v>205</v>
      </c>
      <c r="T4" s="118" t="s">
        <v>133</v>
      </c>
      <c r="U4" s="118" t="s">
        <v>207</v>
      </c>
      <c r="V4" s="123" t="s">
        <v>135</v>
      </c>
      <c r="W4" s="123" t="s">
        <v>136</v>
      </c>
      <c r="X4" s="123" t="s">
        <v>137</v>
      </c>
      <c r="Y4" s="123" t="s">
        <v>134</v>
      </c>
    </row>
    <row r="5" spans="1:25" s="20" customFormat="1" ht="26.25" customHeight="1">
      <c r="A5" s="154"/>
      <c r="B5" s="155"/>
      <c r="C5" s="135"/>
      <c r="D5" s="19" t="s">
        <v>138</v>
      </c>
      <c r="E5" s="14" t="s">
        <v>139</v>
      </c>
      <c r="F5" s="14" t="s">
        <v>130</v>
      </c>
      <c r="G5" s="14" t="s">
        <v>140</v>
      </c>
      <c r="H5" s="14" t="s">
        <v>141</v>
      </c>
      <c r="I5" s="14" t="s">
        <v>142</v>
      </c>
      <c r="J5" s="14" t="s">
        <v>143</v>
      </c>
      <c r="K5" s="14" t="s">
        <v>144</v>
      </c>
      <c r="L5" s="14" t="s">
        <v>145</v>
      </c>
      <c r="M5" s="14" t="s">
        <v>144</v>
      </c>
      <c r="N5" s="14" t="s">
        <v>145</v>
      </c>
      <c r="O5" s="24" t="s">
        <v>158</v>
      </c>
      <c r="P5" s="135"/>
      <c r="Q5" s="135"/>
      <c r="R5" s="135"/>
      <c r="S5" s="135"/>
      <c r="T5" s="135"/>
      <c r="U5" s="135"/>
      <c r="V5" s="134"/>
      <c r="W5" s="134"/>
      <c r="X5" s="134"/>
      <c r="Y5" s="134"/>
    </row>
    <row r="6" spans="1:25" s="23" customFormat="1" ht="34.5" customHeight="1">
      <c r="A6" s="138" t="s">
        <v>146</v>
      </c>
      <c r="B6" s="139"/>
      <c r="C6" s="21" t="s">
        <v>147</v>
      </c>
      <c r="D6" s="22" t="s">
        <v>183</v>
      </c>
      <c r="E6" s="21" t="s">
        <v>184</v>
      </c>
      <c r="F6" s="21" t="s">
        <v>185</v>
      </c>
      <c r="G6" s="21" t="s">
        <v>186</v>
      </c>
      <c r="H6" s="21" t="s">
        <v>187</v>
      </c>
      <c r="I6" s="21" t="s">
        <v>188</v>
      </c>
      <c r="J6" s="21" t="s">
        <v>189</v>
      </c>
      <c r="K6" s="21" t="s">
        <v>190</v>
      </c>
      <c r="L6" s="21" t="s">
        <v>191</v>
      </c>
      <c r="M6" s="21" t="s">
        <v>190</v>
      </c>
      <c r="N6" s="21" t="s">
        <v>191</v>
      </c>
      <c r="O6" s="21" t="s">
        <v>192</v>
      </c>
      <c r="P6" s="21" t="s">
        <v>185</v>
      </c>
      <c r="Q6" s="21" t="s">
        <v>193</v>
      </c>
      <c r="R6" s="21" t="s">
        <v>194</v>
      </c>
      <c r="S6" s="21" t="s">
        <v>206</v>
      </c>
      <c r="T6" s="21" t="s">
        <v>196</v>
      </c>
      <c r="U6" s="21" t="s">
        <v>197</v>
      </c>
      <c r="V6" s="21" t="s">
        <v>198</v>
      </c>
      <c r="W6" s="21" t="s">
        <v>199</v>
      </c>
      <c r="X6" s="21" t="s">
        <v>200</v>
      </c>
      <c r="Y6" s="21" t="s">
        <v>197</v>
      </c>
    </row>
    <row r="7" spans="1:25" s="11" customFormat="1" ht="12">
      <c r="A7" s="26" t="s">
        <v>66</v>
      </c>
      <c r="B7" s="30" t="s">
        <v>172</v>
      </c>
      <c r="C7" s="13"/>
      <c r="D7" s="13"/>
      <c r="E7" s="13"/>
      <c r="F7" s="18">
        <f>SUM(F8:F14)</f>
        <v>66</v>
      </c>
      <c r="G7" s="18">
        <f>SUM(G8:G14)</f>
        <v>10</v>
      </c>
      <c r="H7" s="18">
        <f>SUM(H8:H14)</f>
        <v>26</v>
      </c>
      <c r="I7" s="18">
        <f>SUM(I8:I14)</f>
        <v>0</v>
      </c>
      <c r="J7" s="18">
        <f>SUM(J8:J14)</f>
        <v>30</v>
      </c>
      <c r="K7" s="18"/>
      <c r="L7" s="18">
        <f>SUM(L8:L14)</f>
        <v>20</v>
      </c>
      <c r="M7" s="18"/>
      <c r="N7" s="18">
        <f aca="true" t="shared" si="0" ref="N7:U7">SUM(N8:N14)</f>
        <v>33</v>
      </c>
      <c r="O7" s="18">
        <f t="shared" si="0"/>
        <v>0</v>
      </c>
      <c r="P7" s="18">
        <f t="shared" si="0"/>
        <v>163</v>
      </c>
      <c r="Q7" s="18">
        <f t="shared" si="0"/>
        <v>0</v>
      </c>
      <c r="R7" s="18">
        <f t="shared" si="0"/>
        <v>0</v>
      </c>
      <c r="S7" s="18">
        <f t="shared" si="0"/>
        <v>86</v>
      </c>
      <c r="T7" s="18">
        <f t="shared" si="0"/>
        <v>0</v>
      </c>
      <c r="U7" s="18">
        <f t="shared" si="0"/>
        <v>77</v>
      </c>
      <c r="V7" s="18" t="s">
        <v>89</v>
      </c>
      <c r="W7" s="18" t="s">
        <v>89</v>
      </c>
      <c r="X7" s="18" t="s">
        <v>89</v>
      </c>
      <c r="Y7" s="18" t="s">
        <v>89</v>
      </c>
    </row>
    <row r="8" spans="1:25" ht="12">
      <c r="A8" s="27" t="s">
        <v>58</v>
      </c>
      <c r="B8" s="31" t="s">
        <v>173</v>
      </c>
      <c r="C8" s="8" t="s">
        <v>462</v>
      </c>
      <c r="D8" s="9">
        <v>6</v>
      </c>
      <c r="E8" s="9">
        <v>4</v>
      </c>
      <c r="F8" s="10">
        <f aca="true" t="shared" si="1" ref="F8:F14">SUM(G8:J8)</f>
        <v>2</v>
      </c>
      <c r="G8" s="10">
        <v>1</v>
      </c>
      <c r="H8" s="10">
        <v>1</v>
      </c>
      <c r="I8" s="10">
        <v>0</v>
      </c>
      <c r="J8" s="10">
        <v>0</v>
      </c>
      <c r="K8" s="10"/>
      <c r="L8" s="10">
        <v>2</v>
      </c>
      <c r="M8" s="10"/>
      <c r="N8" s="10">
        <v>0</v>
      </c>
      <c r="O8" s="10">
        <v>0</v>
      </c>
      <c r="P8" s="10">
        <f aca="true" t="shared" si="2" ref="P8:P14">SUM(Q8:U8)</f>
        <v>0</v>
      </c>
      <c r="Q8" s="10">
        <v>0</v>
      </c>
      <c r="R8" s="10">
        <v>0</v>
      </c>
      <c r="S8" s="10">
        <v>0</v>
      </c>
      <c r="T8" s="10">
        <v>0</v>
      </c>
      <c r="U8" s="10">
        <v>0</v>
      </c>
      <c r="V8" s="10">
        <v>0</v>
      </c>
      <c r="W8" s="10">
        <v>0</v>
      </c>
      <c r="X8" s="10">
        <v>0</v>
      </c>
      <c r="Y8" s="10">
        <v>0</v>
      </c>
    </row>
    <row r="9" spans="1:25" ht="12">
      <c r="A9" s="27" t="s">
        <v>58</v>
      </c>
      <c r="B9" s="31" t="s">
        <v>173</v>
      </c>
      <c r="C9" s="8" t="s">
        <v>463</v>
      </c>
      <c r="D9" s="9">
        <v>7</v>
      </c>
      <c r="E9" s="9">
        <v>31</v>
      </c>
      <c r="F9" s="10">
        <f t="shared" si="1"/>
        <v>23</v>
      </c>
      <c r="G9" s="10">
        <v>2</v>
      </c>
      <c r="H9" s="10">
        <v>21</v>
      </c>
      <c r="I9" s="10">
        <v>0</v>
      </c>
      <c r="J9" s="10">
        <v>0</v>
      </c>
      <c r="K9" s="10"/>
      <c r="L9" s="10">
        <v>0</v>
      </c>
      <c r="M9" s="10"/>
      <c r="N9" s="10">
        <v>2</v>
      </c>
      <c r="O9" s="10">
        <v>0</v>
      </c>
      <c r="P9" s="10">
        <f t="shared" si="2"/>
        <v>0</v>
      </c>
      <c r="Q9" s="10">
        <v>0</v>
      </c>
      <c r="R9" s="10">
        <v>0</v>
      </c>
      <c r="S9" s="10">
        <v>0</v>
      </c>
      <c r="T9" s="10">
        <v>0</v>
      </c>
      <c r="U9" s="10">
        <v>0</v>
      </c>
      <c r="V9" s="10">
        <v>0</v>
      </c>
      <c r="W9" s="10">
        <v>0</v>
      </c>
      <c r="X9" s="10">
        <v>0</v>
      </c>
      <c r="Y9" s="10">
        <v>0</v>
      </c>
    </row>
    <row r="10" spans="1:25" ht="12">
      <c r="A10" s="27" t="s">
        <v>58</v>
      </c>
      <c r="B10" s="31" t="s">
        <v>173</v>
      </c>
      <c r="C10" s="8" t="s">
        <v>464</v>
      </c>
      <c r="D10" s="9">
        <v>8</v>
      </c>
      <c r="E10" s="9">
        <v>30</v>
      </c>
      <c r="F10" s="10">
        <f t="shared" si="1"/>
        <v>16</v>
      </c>
      <c r="G10" s="10">
        <v>1</v>
      </c>
      <c r="H10" s="10">
        <v>1</v>
      </c>
      <c r="I10" s="10">
        <v>0</v>
      </c>
      <c r="J10" s="10">
        <v>14</v>
      </c>
      <c r="K10" s="10"/>
      <c r="L10" s="10">
        <v>0</v>
      </c>
      <c r="M10" s="10"/>
      <c r="N10" s="10">
        <v>0</v>
      </c>
      <c r="O10" s="10">
        <v>0</v>
      </c>
      <c r="P10" s="10">
        <f t="shared" si="2"/>
        <v>0</v>
      </c>
      <c r="Q10" s="10">
        <v>0</v>
      </c>
      <c r="R10" s="10">
        <v>0</v>
      </c>
      <c r="S10" s="10">
        <v>0</v>
      </c>
      <c r="T10" s="10">
        <v>0</v>
      </c>
      <c r="U10" s="10">
        <v>0</v>
      </c>
      <c r="V10" s="10" t="s">
        <v>89</v>
      </c>
      <c r="W10" s="10" t="s">
        <v>89</v>
      </c>
      <c r="X10" s="10" t="s">
        <v>89</v>
      </c>
      <c r="Y10" s="10" t="s">
        <v>89</v>
      </c>
    </row>
    <row r="11" spans="1:25" ht="12">
      <c r="A11" s="27" t="s">
        <v>58</v>
      </c>
      <c r="B11" s="31" t="s">
        <v>173</v>
      </c>
      <c r="C11" s="8" t="s">
        <v>465</v>
      </c>
      <c r="D11" s="9">
        <v>9</v>
      </c>
      <c r="E11" s="9">
        <v>21</v>
      </c>
      <c r="F11" s="10">
        <f t="shared" si="1"/>
        <v>4</v>
      </c>
      <c r="G11" s="10">
        <v>1</v>
      </c>
      <c r="H11" s="10">
        <v>3</v>
      </c>
      <c r="I11" s="10">
        <v>0</v>
      </c>
      <c r="J11" s="10">
        <v>0</v>
      </c>
      <c r="K11" s="10"/>
      <c r="L11" s="10">
        <v>12</v>
      </c>
      <c r="M11" s="10"/>
      <c r="N11" s="10">
        <v>30</v>
      </c>
      <c r="O11" s="10">
        <v>0</v>
      </c>
      <c r="P11" s="10">
        <f t="shared" si="2"/>
        <v>0</v>
      </c>
      <c r="Q11" s="10">
        <v>0</v>
      </c>
      <c r="R11" s="10">
        <v>0</v>
      </c>
      <c r="S11" s="10">
        <v>0</v>
      </c>
      <c r="T11" s="10">
        <v>0</v>
      </c>
      <c r="U11" s="10">
        <v>0</v>
      </c>
      <c r="V11" s="10">
        <v>0</v>
      </c>
      <c r="W11" s="10">
        <v>0</v>
      </c>
      <c r="X11" s="10">
        <v>0</v>
      </c>
      <c r="Y11" s="10">
        <v>0</v>
      </c>
    </row>
    <row r="12" spans="1:25" ht="12">
      <c r="A12" s="27" t="s">
        <v>64</v>
      </c>
      <c r="B12" s="31" t="s">
        <v>174</v>
      </c>
      <c r="C12" s="8" t="s">
        <v>466</v>
      </c>
      <c r="D12" s="9">
        <v>2</v>
      </c>
      <c r="E12" s="9">
        <v>23</v>
      </c>
      <c r="F12" s="10">
        <f t="shared" si="1"/>
        <v>15</v>
      </c>
      <c r="G12" s="10">
        <v>2</v>
      </c>
      <c r="H12" s="10"/>
      <c r="I12" s="10"/>
      <c r="J12" s="10">
        <v>13</v>
      </c>
      <c r="K12" s="10"/>
      <c r="L12" s="10">
        <v>0</v>
      </c>
      <c r="M12" s="10"/>
      <c r="N12" s="10"/>
      <c r="O12" s="10"/>
      <c r="P12" s="10">
        <f t="shared" si="2"/>
        <v>20</v>
      </c>
      <c r="Q12" s="10"/>
      <c r="R12" s="10"/>
      <c r="S12" s="10">
        <v>8</v>
      </c>
      <c r="T12" s="10"/>
      <c r="U12" s="10">
        <v>12</v>
      </c>
      <c r="V12" s="10"/>
      <c r="W12" s="10"/>
      <c r="X12" s="10"/>
      <c r="Y12" s="10"/>
    </row>
    <row r="13" spans="1:25" ht="12">
      <c r="A13" s="27" t="s">
        <v>64</v>
      </c>
      <c r="B13" s="31" t="s">
        <v>174</v>
      </c>
      <c r="C13" s="8" t="s">
        <v>467</v>
      </c>
      <c r="D13" s="9">
        <v>6</v>
      </c>
      <c r="E13" s="9">
        <v>25</v>
      </c>
      <c r="F13" s="10">
        <f t="shared" si="1"/>
        <v>4</v>
      </c>
      <c r="G13" s="10">
        <v>1</v>
      </c>
      <c r="H13" s="10"/>
      <c r="I13" s="10"/>
      <c r="J13" s="10">
        <v>3</v>
      </c>
      <c r="K13" s="10"/>
      <c r="L13" s="10">
        <v>6</v>
      </c>
      <c r="M13" s="10"/>
      <c r="N13" s="10">
        <v>1</v>
      </c>
      <c r="O13" s="10"/>
      <c r="P13" s="10">
        <f t="shared" si="2"/>
        <v>88</v>
      </c>
      <c r="Q13" s="10"/>
      <c r="R13" s="10"/>
      <c r="S13" s="10">
        <v>38</v>
      </c>
      <c r="T13" s="10"/>
      <c r="U13" s="10">
        <v>50</v>
      </c>
      <c r="V13" s="10"/>
      <c r="W13" s="10"/>
      <c r="X13" s="10"/>
      <c r="Y13" s="10"/>
    </row>
    <row r="14" spans="1:25" ht="12">
      <c r="A14" s="27" t="s">
        <v>103</v>
      </c>
      <c r="B14" s="31" t="s">
        <v>203</v>
      </c>
      <c r="C14" s="8" t="s">
        <v>468</v>
      </c>
      <c r="D14" s="9">
        <v>8</v>
      </c>
      <c r="E14" s="9">
        <v>22</v>
      </c>
      <c r="F14" s="10">
        <f t="shared" si="1"/>
        <v>2</v>
      </c>
      <c r="G14" s="10">
        <v>2</v>
      </c>
      <c r="H14" s="10">
        <v>0</v>
      </c>
      <c r="I14" s="10">
        <v>0</v>
      </c>
      <c r="J14" s="10">
        <v>0</v>
      </c>
      <c r="K14" s="10"/>
      <c r="L14" s="10">
        <v>0</v>
      </c>
      <c r="M14" s="10"/>
      <c r="N14" s="10">
        <v>0</v>
      </c>
      <c r="O14" s="10">
        <v>0</v>
      </c>
      <c r="P14" s="10">
        <f t="shared" si="2"/>
        <v>55</v>
      </c>
      <c r="Q14" s="10">
        <v>0</v>
      </c>
      <c r="R14" s="10">
        <v>0</v>
      </c>
      <c r="S14" s="10">
        <v>40</v>
      </c>
      <c r="T14" s="10">
        <v>0</v>
      </c>
      <c r="U14" s="10">
        <v>15</v>
      </c>
      <c r="V14" s="10">
        <v>0</v>
      </c>
      <c r="W14" s="10">
        <v>0</v>
      </c>
      <c r="X14" s="10">
        <v>0</v>
      </c>
      <c r="Y14" s="10">
        <v>0</v>
      </c>
    </row>
  </sheetData>
  <sheetProtection/>
  <mergeCells count="21">
    <mergeCell ref="W4:W5"/>
    <mergeCell ref="Y4:Y5"/>
    <mergeCell ref="P4:P5"/>
    <mergeCell ref="S4:S5"/>
    <mergeCell ref="D3:E4"/>
    <mergeCell ref="P3:U3"/>
    <mergeCell ref="F3:J4"/>
    <mergeCell ref="T4:T5"/>
    <mergeCell ref="O3:O4"/>
    <mergeCell ref="K3:N3"/>
    <mergeCell ref="X4:X5"/>
    <mergeCell ref="R4:R5"/>
    <mergeCell ref="A6:B6"/>
    <mergeCell ref="A3:B5"/>
    <mergeCell ref="C3:C5"/>
    <mergeCell ref="U4:U5"/>
    <mergeCell ref="V4:V5"/>
    <mergeCell ref="Q4:Q5"/>
    <mergeCell ref="V3:Y3"/>
    <mergeCell ref="K4:L4"/>
    <mergeCell ref="M4:N4"/>
  </mergeCells>
  <printOptions/>
  <pageMargins left="0.7480314960629921" right="0.7480314960629921" top="0.984251968503937" bottom="0.984251968503937" header="0.5118110236220472" footer="0.5118110236220472"/>
  <pageSetup fitToHeight="1" fitToWidth="1" horizontalDpi="600" verticalDpi="600" orientation="landscape" paperSize="9" scale="66" r:id="rId1"/>
  <ignoredErrors>
    <ignoredError sqref="P8:P14"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AC19"/>
  <sheetViews>
    <sheetView zoomScaleSheetLayoutView="100" zoomScalePageLayoutView="0" workbookViewId="0" topLeftCell="A1">
      <selection activeCell="J23" sqref="J23"/>
    </sheetView>
  </sheetViews>
  <sheetFormatPr defaultColWidth="9.33203125" defaultRowHeight="12"/>
  <cols>
    <col min="1" max="1" width="9.33203125" style="72" customWidth="1"/>
    <col min="2" max="2" width="14.66015625" style="73" customWidth="1"/>
    <col min="3" max="3" width="16.83203125" style="71" bestFit="1" customWidth="1"/>
    <col min="4" max="4" width="6.66015625" style="72" customWidth="1"/>
    <col min="5" max="5" width="6.16015625" style="72" customWidth="1"/>
    <col min="6" max="7" width="9" style="72" customWidth="1"/>
    <col min="8" max="8" width="8.83203125" style="72" customWidth="1"/>
    <col min="9" max="10" width="10" style="72" customWidth="1"/>
    <col min="11" max="14" width="7.83203125" style="72" customWidth="1"/>
    <col min="15" max="15" width="11.5" style="72" bestFit="1" customWidth="1"/>
    <col min="16" max="16" width="11.5" style="72" customWidth="1"/>
    <col min="17" max="18" width="11.5" style="72" bestFit="1" customWidth="1"/>
    <col min="19" max="20" width="11.5" style="72" customWidth="1"/>
    <col min="21" max="21" width="11.5" style="72" bestFit="1" customWidth="1"/>
    <col min="22" max="23" width="11.5" style="72" customWidth="1"/>
    <col min="24" max="27" width="11.5" style="72" bestFit="1" customWidth="1"/>
    <col min="28" max="28" width="11.66015625" style="72" customWidth="1"/>
    <col min="29" max="29" width="11.5" style="72" bestFit="1" customWidth="1"/>
    <col min="30" max="16384" width="9.33203125" style="72" customWidth="1"/>
  </cols>
  <sheetData>
    <row r="1" spans="1:6" ht="16.5">
      <c r="A1" s="32" t="s">
        <v>659</v>
      </c>
      <c r="B1" s="28"/>
      <c r="F1" s="7"/>
    </row>
    <row r="2" spans="1:6" ht="12">
      <c r="A2" s="72" t="s">
        <v>704</v>
      </c>
      <c r="F2" s="7"/>
    </row>
    <row r="3" spans="1:29" s="74" customFormat="1" ht="46.5" customHeight="1">
      <c r="A3" s="125" t="s">
        <v>55</v>
      </c>
      <c r="B3" s="131"/>
      <c r="C3" s="115" t="s">
        <v>56</v>
      </c>
      <c r="D3" s="118" t="s">
        <v>127</v>
      </c>
      <c r="E3" s="119"/>
      <c r="F3" s="118" t="s">
        <v>128</v>
      </c>
      <c r="G3" s="119"/>
      <c r="H3" s="119"/>
      <c r="I3" s="119"/>
      <c r="J3" s="119"/>
      <c r="K3" s="120" t="s">
        <v>155</v>
      </c>
      <c r="L3" s="121"/>
      <c r="M3" s="121"/>
      <c r="N3" s="122"/>
      <c r="O3" s="123" t="s">
        <v>129</v>
      </c>
      <c r="P3" s="118" t="s">
        <v>178</v>
      </c>
      <c r="Q3" s="119"/>
      <c r="R3" s="119"/>
      <c r="S3" s="119"/>
      <c r="T3" s="119"/>
      <c r="U3" s="119"/>
      <c r="V3" s="119"/>
      <c r="W3" s="119"/>
      <c r="X3" s="119"/>
      <c r="Y3" s="119"/>
      <c r="Z3" s="118" t="s">
        <v>171</v>
      </c>
      <c r="AA3" s="119"/>
      <c r="AB3" s="119"/>
      <c r="AC3" s="119"/>
    </row>
    <row r="4" spans="1:29" s="74" customFormat="1" ht="22.5" customHeight="1">
      <c r="A4" s="132"/>
      <c r="B4" s="133"/>
      <c r="C4" s="116"/>
      <c r="D4" s="119"/>
      <c r="E4" s="119"/>
      <c r="F4" s="119"/>
      <c r="G4" s="119"/>
      <c r="H4" s="119"/>
      <c r="I4" s="119"/>
      <c r="J4" s="119"/>
      <c r="K4" s="118" t="s">
        <v>214</v>
      </c>
      <c r="L4" s="119"/>
      <c r="M4" s="125" t="s">
        <v>215</v>
      </c>
      <c r="N4" s="126"/>
      <c r="O4" s="124"/>
      <c r="P4" s="118" t="s">
        <v>130</v>
      </c>
      <c r="Q4" s="118" t="s">
        <v>131</v>
      </c>
      <c r="R4" s="118" t="s">
        <v>132</v>
      </c>
      <c r="S4" s="118" t="s">
        <v>632</v>
      </c>
      <c r="T4" s="118" t="s">
        <v>633</v>
      </c>
      <c r="U4" s="118" t="s">
        <v>634</v>
      </c>
      <c r="V4" s="118" t="s">
        <v>635</v>
      </c>
      <c r="W4" s="118" t="s">
        <v>636</v>
      </c>
      <c r="X4" s="118" t="s">
        <v>637</v>
      </c>
      <c r="Y4" s="118" t="s">
        <v>134</v>
      </c>
      <c r="Z4" s="123" t="s">
        <v>135</v>
      </c>
      <c r="AA4" s="123" t="s">
        <v>136</v>
      </c>
      <c r="AB4" s="123" t="s">
        <v>640</v>
      </c>
      <c r="AC4" s="123" t="s">
        <v>134</v>
      </c>
    </row>
    <row r="5" spans="1:29" s="74" customFormat="1" ht="26.25" customHeight="1">
      <c r="A5" s="132"/>
      <c r="B5" s="133"/>
      <c r="C5" s="117"/>
      <c r="D5" s="19" t="s">
        <v>138</v>
      </c>
      <c r="E5" s="14" t="s">
        <v>139</v>
      </c>
      <c r="F5" s="14" t="s">
        <v>130</v>
      </c>
      <c r="G5" s="14" t="s">
        <v>140</v>
      </c>
      <c r="H5" s="14" t="s">
        <v>141</v>
      </c>
      <c r="I5" s="14" t="s">
        <v>142</v>
      </c>
      <c r="J5" s="14" t="s">
        <v>143</v>
      </c>
      <c r="K5" s="14" t="s">
        <v>144</v>
      </c>
      <c r="L5" s="14" t="s">
        <v>145</v>
      </c>
      <c r="M5" s="14" t="s">
        <v>144</v>
      </c>
      <c r="N5" s="14" t="s">
        <v>145</v>
      </c>
      <c r="O5" s="75" t="s">
        <v>158</v>
      </c>
      <c r="P5" s="127"/>
      <c r="Q5" s="127"/>
      <c r="R5" s="127"/>
      <c r="S5" s="127"/>
      <c r="T5" s="127"/>
      <c r="U5" s="127"/>
      <c r="V5" s="127"/>
      <c r="W5" s="127"/>
      <c r="X5" s="127"/>
      <c r="Y5" s="127"/>
      <c r="Z5" s="128"/>
      <c r="AA5" s="128"/>
      <c r="AB5" s="128"/>
      <c r="AC5" s="128"/>
    </row>
    <row r="6" spans="1:29" s="79" customFormat="1" ht="34.5" customHeight="1">
      <c r="A6" s="129" t="s">
        <v>146</v>
      </c>
      <c r="B6" s="130"/>
      <c r="C6" s="76" t="s">
        <v>147</v>
      </c>
      <c r="D6" s="77" t="s">
        <v>148</v>
      </c>
      <c r="E6" s="78" t="s">
        <v>149</v>
      </c>
      <c r="F6" s="78" t="s">
        <v>150</v>
      </c>
      <c r="G6" s="78" t="s">
        <v>151</v>
      </c>
      <c r="H6" s="78" t="s">
        <v>152</v>
      </c>
      <c r="I6" s="78" t="s">
        <v>153</v>
      </c>
      <c r="J6" s="78" t="s">
        <v>154</v>
      </c>
      <c r="K6" s="78" t="s">
        <v>156</v>
      </c>
      <c r="L6" s="78" t="s">
        <v>157</v>
      </c>
      <c r="M6" s="78" t="s">
        <v>156</v>
      </c>
      <c r="N6" s="78" t="s">
        <v>157</v>
      </c>
      <c r="O6" s="78" t="s">
        <v>159</v>
      </c>
      <c r="P6" s="78" t="s">
        <v>150</v>
      </c>
      <c r="Q6" s="78" t="s">
        <v>162</v>
      </c>
      <c r="R6" s="78" t="s">
        <v>581</v>
      </c>
      <c r="S6" s="78" t="s">
        <v>641</v>
      </c>
      <c r="T6" s="78" t="s">
        <v>642</v>
      </c>
      <c r="U6" s="78" t="s">
        <v>639</v>
      </c>
      <c r="V6" s="78" t="s">
        <v>638</v>
      </c>
      <c r="W6" s="78" t="s">
        <v>643</v>
      </c>
      <c r="X6" s="78" t="s">
        <v>165</v>
      </c>
      <c r="Y6" s="78" t="s">
        <v>166</v>
      </c>
      <c r="Z6" s="78" t="s">
        <v>167</v>
      </c>
      <c r="AA6" s="78" t="s">
        <v>168</v>
      </c>
      <c r="AB6" s="78" t="s">
        <v>169</v>
      </c>
      <c r="AC6" s="78" t="s">
        <v>166</v>
      </c>
    </row>
    <row r="7" spans="1:29" s="69" customFormat="1" ht="12">
      <c r="A7" s="64" t="s">
        <v>66</v>
      </c>
      <c r="B7" s="65" t="s">
        <v>172</v>
      </c>
      <c r="C7" s="66"/>
      <c r="D7" s="67"/>
      <c r="E7" s="67"/>
      <c r="F7" s="68">
        <f aca="true" t="shared" si="0" ref="F7:AC7">SUM(F8:F16)</f>
        <v>13</v>
      </c>
      <c r="G7" s="68">
        <f t="shared" si="0"/>
        <v>1</v>
      </c>
      <c r="H7" s="68">
        <f t="shared" si="0"/>
        <v>1</v>
      </c>
      <c r="I7" s="68">
        <f t="shared" si="0"/>
        <v>0</v>
      </c>
      <c r="J7" s="68">
        <f t="shared" si="0"/>
        <v>11</v>
      </c>
      <c r="K7" s="68">
        <f t="shared" si="0"/>
        <v>0</v>
      </c>
      <c r="L7" s="68">
        <f t="shared" si="0"/>
        <v>0</v>
      </c>
      <c r="M7" s="68">
        <f t="shared" si="0"/>
        <v>0</v>
      </c>
      <c r="N7" s="68">
        <f t="shared" si="0"/>
        <v>0</v>
      </c>
      <c r="O7" s="68">
        <f t="shared" si="0"/>
        <v>64</v>
      </c>
      <c r="P7" s="68">
        <f t="shared" si="0"/>
        <v>37263</v>
      </c>
      <c r="Q7" s="68">
        <f t="shared" si="0"/>
        <v>2942</v>
      </c>
      <c r="R7" s="68">
        <f t="shared" si="0"/>
        <v>51</v>
      </c>
      <c r="S7" s="68">
        <f t="shared" si="0"/>
        <v>0</v>
      </c>
      <c r="T7" s="68">
        <f t="shared" si="0"/>
        <v>1</v>
      </c>
      <c r="U7" s="68">
        <f t="shared" si="0"/>
        <v>27340</v>
      </c>
      <c r="V7" s="68">
        <f t="shared" si="0"/>
        <v>698</v>
      </c>
      <c r="W7" s="68">
        <f t="shared" si="0"/>
        <v>73</v>
      </c>
      <c r="X7" s="68">
        <f t="shared" si="0"/>
        <v>1978</v>
      </c>
      <c r="Y7" s="68">
        <f t="shared" si="0"/>
        <v>4180</v>
      </c>
      <c r="Z7" s="68">
        <f t="shared" si="0"/>
        <v>10073</v>
      </c>
      <c r="AA7" s="68">
        <f t="shared" si="0"/>
        <v>34</v>
      </c>
      <c r="AB7" s="68">
        <f t="shared" si="0"/>
        <v>0</v>
      </c>
      <c r="AC7" s="68">
        <f t="shared" si="0"/>
        <v>353</v>
      </c>
    </row>
    <row r="8" spans="1:29" s="70" customFormat="1" ht="14.25" customHeight="1">
      <c r="A8" s="88" t="s">
        <v>695</v>
      </c>
      <c r="B8" s="88" t="s">
        <v>655</v>
      </c>
      <c r="C8" s="88" t="s">
        <v>706</v>
      </c>
      <c r="D8" s="88">
        <v>6</v>
      </c>
      <c r="E8" s="88">
        <v>3</v>
      </c>
      <c r="F8" s="91">
        <f aca="true" t="shared" si="1" ref="F8:F16">SUM(G8:J8)</f>
        <v>0</v>
      </c>
      <c r="G8" s="86">
        <v>0</v>
      </c>
      <c r="H8" s="86">
        <v>0</v>
      </c>
      <c r="I8" s="86">
        <v>0</v>
      </c>
      <c r="J8" s="86">
        <v>0</v>
      </c>
      <c r="K8" s="86">
        <v>0</v>
      </c>
      <c r="L8" s="86">
        <v>0</v>
      </c>
      <c r="M8" s="86">
        <v>0</v>
      </c>
      <c r="N8" s="86">
        <v>0</v>
      </c>
      <c r="O8" s="86">
        <v>0</v>
      </c>
      <c r="P8" s="91">
        <f aca="true" t="shared" si="2" ref="P8:P16">SUM(Q8:Y8)</f>
        <v>162</v>
      </c>
      <c r="Q8" s="91">
        <v>13</v>
      </c>
      <c r="R8" s="91">
        <v>0</v>
      </c>
      <c r="S8" s="91">
        <v>0</v>
      </c>
      <c r="T8" s="91">
        <v>0</v>
      </c>
      <c r="U8" s="91">
        <v>2</v>
      </c>
      <c r="V8" s="91">
        <v>0</v>
      </c>
      <c r="W8" s="91">
        <v>0</v>
      </c>
      <c r="X8" s="91">
        <v>3</v>
      </c>
      <c r="Y8" s="91">
        <v>144</v>
      </c>
      <c r="Z8" s="91">
        <v>101</v>
      </c>
      <c r="AA8" s="91">
        <v>1</v>
      </c>
      <c r="AB8" s="91">
        <v>0</v>
      </c>
      <c r="AC8" s="91">
        <v>0</v>
      </c>
    </row>
    <row r="9" spans="1:29" s="70" customFormat="1" ht="14.25" customHeight="1">
      <c r="A9" s="88" t="s">
        <v>682</v>
      </c>
      <c r="B9" s="88" t="s">
        <v>683</v>
      </c>
      <c r="C9" s="88" t="s">
        <v>707</v>
      </c>
      <c r="D9" s="88">
        <v>6</v>
      </c>
      <c r="E9" s="88">
        <v>4</v>
      </c>
      <c r="F9" s="91">
        <f t="shared" si="1"/>
        <v>0</v>
      </c>
      <c r="G9" s="86">
        <v>0</v>
      </c>
      <c r="H9" s="86">
        <v>0</v>
      </c>
      <c r="I9" s="86">
        <v>0</v>
      </c>
      <c r="J9" s="86">
        <v>0</v>
      </c>
      <c r="K9" s="83">
        <v>0</v>
      </c>
      <c r="L9" s="86">
        <v>0</v>
      </c>
      <c r="M9" s="86">
        <v>0</v>
      </c>
      <c r="N9" s="86">
        <v>0</v>
      </c>
      <c r="O9" s="86">
        <v>0</v>
      </c>
      <c r="P9" s="91">
        <f t="shared" si="2"/>
        <v>1833</v>
      </c>
      <c r="Q9" s="91">
        <v>601</v>
      </c>
      <c r="R9" s="91">
        <v>0</v>
      </c>
      <c r="S9" s="91">
        <v>0</v>
      </c>
      <c r="T9" s="91">
        <v>0</v>
      </c>
      <c r="U9" s="91">
        <v>328</v>
      </c>
      <c r="V9" s="91">
        <v>0</v>
      </c>
      <c r="W9" s="91">
        <v>0</v>
      </c>
      <c r="X9" s="91">
        <v>1</v>
      </c>
      <c r="Y9" s="91">
        <v>903</v>
      </c>
      <c r="Z9" s="91">
        <v>666</v>
      </c>
      <c r="AA9" s="91">
        <v>3</v>
      </c>
      <c r="AB9" s="91">
        <v>0</v>
      </c>
      <c r="AC9" s="91">
        <v>139</v>
      </c>
    </row>
    <row r="10" spans="1:29" s="70" customFormat="1" ht="14.25" customHeight="1">
      <c r="A10" s="88" t="s">
        <v>695</v>
      </c>
      <c r="B10" s="88" t="s">
        <v>655</v>
      </c>
      <c r="C10" s="88" t="s">
        <v>708</v>
      </c>
      <c r="D10" s="88">
        <v>7</v>
      </c>
      <c r="E10" s="88">
        <v>21</v>
      </c>
      <c r="F10" s="91">
        <f t="shared" si="1"/>
        <v>1</v>
      </c>
      <c r="G10" s="86">
        <v>0</v>
      </c>
      <c r="H10" s="86">
        <v>0</v>
      </c>
      <c r="I10" s="86">
        <v>0</v>
      </c>
      <c r="J10" s="83">
        <v>1</v>
      </c>
      <c r="K10" s="83">
        <v>0</v>
      </c>
      <c r="L10" s="86">
        <v>0</v>
      </c>
      <c r="M10" s="86">
        <v>0</v>
      </c>
      <c r="N10" s="86">
        <v>0</v>
      </c>
      <c r="O10" s="86">
        <v>0</v>
      </c>
      <c r="P10" s="91">
        <f t="shared" si="2"/>
        <v>5791</v>
      </c>
      <c r="Q10" s="91">
        <v>173</v>
      </c>
      <c r="R10" s="91">
        <v>0</v>
      </c>
      <c r="S10" s="91">
        <v>0</v>
      </c>
      <c r="T10" s="91">
        <v>0</v>
      </c>
      <c r="U10" s="91">
        <v>4189</v>
      </c>
      <c r="V10" s="91">
        <v>0</v>
      </c>
      <c r="W10" s="91">
        <v>0</v>
      </c>
      <c r="X10" s="91">
        <v>18</v>
      </c>
      <c r="Y10" s="91">
        <v>1411</v>
      </c>
      <c r="Z10" s="91">
        <v>1099</v>
      </c>
      <c r="AA10" s="91">
        <v>0</v>
      </c>
      <c r="AB10" s="91">
        <v>0</v>
      </c>
      <c r="AC10" s="91">
        <v>131</v>
      </c>
    </row>
    <row r="11" spans="1:29" s="70" customFormat="1" ht="14.25" customHeight="1">
      <c r="A11" s="88" t="s">
        <v>682</v>
      </c>
      <c r="B11" s="88" t="s">
        <v>683</v>
      </c>
      <c r="C11" s="88" t="s">
        <v>709</v>
      </c>
      <c r="D11" s="88">
        <v>7</v>
      </c>
      <c r="E11" s="88">
        <v>30</v>
      </c>
      <c r="F11" s="91">
        <f t="shared" si="1"/>
        <v>0</v>
      </c>
      <c r="G11" s="86">
        <v>0</v>
      </c>
      <c r="H11" s="86">
        <v>0</v>
      </c>
      <c r="I11" s="86">
        <v>0</v>
      </c>
      <c r="J11" s="83">
        <v>0</v>
      </c>
      <c r="K11" s="83">
        <v>0</v>
      </c>
      <c r="L11" s="86">
        <v>0</v>
      </c>
      <c r="M11" s="86">
        <v>0</v>
      </c>
      <c r="N11" s="86">
        <v>0</v>
      </c>
      <c r="O11" s="86">
        <v>7</v>
      </c>
      <c r="P11" s="94">
        <v>4140</v>
      </c>
      <c r="Q11" s="94">
        <v>605</v>
      </c>
      <c r="R11" s="91">
        <v>11</v>
      </c>
      <c r="S11" s="91">
        <v>0</v>
      </c>
      <c r="T11" s="91">
        <v>0</v>
      </c>
      <c r="U11" s="91">
        <v>3417</v>
      </c>
      <c r="V11" s="91">
        <v>22</v>
      </c>
      <c r="W11" s="91">
        <v>8</v>
      </c>
      <c r="X11" s="91">
        <v>73</v>
      </c>
      <c r="Y11" s="91">
        <v>4</v>
      </c>
      <c r="Z11" s="91">
        <v>1272</v>
      </c>
      <c r="AA11" s="91">
        <v>3</v>
      </c>
      <c r="AB11" s="91">
        <v>0</v>
      </c>
      <c r="AC11" s="91">
        <v>0</v>
      </c>
    </row>
    <row r="12" spans="1:29" s="70" customFormat="1" ht="14.25" customHeight="1">
      <c r="A12" s="88" t="s">
        <v>695</v>
      </c>
      <c r="B12" s="88" t="s">
        <v>655</v>
      </c>
      <c r="C12" s="88" t="s">
        <v>710</v>
      </c>
      <c r="D12" s="88">
        <v>8</v>
      </c>
      <c r="E12" s="88">
        <v>4</v>
      </c>
      <c r="F12" s="91">
        <f t="shared" si="1"/>
        <v>0</v>
      </c>
      <c r="G12" s="86">
        <v>0</v>
      </c>
      <c r="H12" s="86">
        <v>0</v>
      </c>
      <c r="I12" s="86">
        <v>0</v>
      </c>
      <c r="J12" s="83">
        <v>0</v>
      </c>
      <c r="K12" s="83">
        <v>0</v>
      </c>
      <c r="L12" s="86">
        <v>0</v>
      </c>
      <c r="M12" s="86">
        <v>0</v>
      </c>
      <c r="N12" s="86">
        <v>0</v>
      </c>
      <c r="O12" s="83">
        <v>0</v>
      </c>
      <c r="P12" s="91">
        <f t="shared" si="2"/>
        <v>0</v>
      </c>
      <c r="Q12" s="91">
        <v>0</v>
      </c>
      <c r="R12" s="91">
        <v>0</v>
      </c>
      <c r="S12" s="91">
        <v>0</v>
      </c>
      <c r="T12" s="91">
        <v>0</v>
      </c>
      <c r="U12" s="91">
        <v>0</v>
      </c>
      <c r="V12" s="91">
        <v>0</v>
      </c>
      <c r="W12" s="91">
        <v>0</v>
      </c>
      <c r="X12" s="91">
        <v>0</v>
      </c>
      <c r="Y12" s="91">
        <v>0</v>
      </c>
      <c r="Z12" s="91">
        <v>0</v>
      </c>
      <c r="AA12" s="91">
        <v>0</v>
      </c>
      <c r="AB12" s="91">
        <v>0</v>
      </c>
      <c r="AC12" s="91">
        <v>0</v>
      </c>
    </row>
    <row r="13" spans="1:29" s="70" customFormat="1" ht="14.25" customHeight="1">
      <c r="A13" s="88" t="s">
        <v>682</v>
      </c>
      <c r="B13" s="88" t="s">
        <v>683</v>
      </c>
      <c r="C13" s="88" t="s">
        <v>711</v>
      </c>
      <c r="D13" s="88">
        <v>8</v>
      </c>
      <c r="E13" s="88">
        <v>6</v>
      </c>
      <c r="F13" s="91">
        <f t="shared" si="1"/>
        <v>1</v>
      </c>
      <c r="G13" s="89">
        <v>0</v>
      </c>
      <c r="H13" s="89">
        <v>1</v>
      </c>
      <c r="I13" s="89">
        <v>0</v>
      </c>
      <c r="J13" s="90">
        <v>0</v>
      </c>
      <c r="K13" s="90">
        <v>0</v>
      </c>
      <c r="L13" s="89">
        <v>0</v>
      </c>
      <c r="M13" s="89">
        <v>0</v>
      </c>
      <c r="N13" s="89">
        <v>0</v>
      </c>
      <c r="O13" s="90">
        <v>25</v>
      </c>
      <c r="P13" s="91">
        <f t="shared" si="2"/>
        <v>7918</v>
      </c>
      <c r="Q13" s="91">
        <v>809</v>
      </c>
      <c r="R13" s="91">
        <v>28</v>
      </c>
      <c r="S13" s="91">
        <v>0</v>
      </c>
      <c r="T13" s="91">
        <v>1</v>
      </c>
      <c r="U13" s="91">
        <v>6549</v>
      </c>
      <c r="V13" s="91">
        <v>15</v>
      </c>
      <c r="W13" s="91">
        <v>49</v>
      </c>
      <c r="X13" s="91">
        <v>447</v>
      </c>
      <c r="Y13" s="91">
        <v>20</v>
      </c>
      <c r="Z13" s="91">
        <v>3021</v>
      </c>
      <c r="AA13" s="91">
        <v>20</v>
      </c>
      <c r="AB13" s="91">
        <v>0</v>
      </c>
      <c r="AC13" s="91">
        <v>0</v>
      </c>
    </row>
    <row r="14" spans="1:29" ht="12">
      <c r="A14" s="88" t="s">
        <v>695</v>
      </c>
      <c r="B14" s="88" t="s">
        <v>655</v>
      </c>
      <c r="C14" s="88" t="s">
        <v>712</v>
      </c>
      <c r="D14" s="88">
        <v>9</v>
      </c>
      <c r="E14" s="88">
        <v>10</v>
      </c>
      <c r="F14" s="91">
        <f t="shared" si="1"/>
        <v>10</v>
      </c>
      <c r="G14" s="92">
        <v>1</v>
      </c>
      <c r="H14" s="92">
        <v>0</v>
      </c>
      <c r="I14" s="92">
        <v>0</v>
      </c>
      <c r="J14" s="92">
        <v>9</v>
      </c>
      <c r="K14" s="92">
        <v>0</v>
      </c>
      <c r="L14" s="92">
        <v>0</v>
      </c>
      <c r="M14" s="92">
        <v>0</v>
      </c>
      <c r="N14" s="92">
        <v>0</v>
      </c>
      <c r="O14" s="92">
        <v>32</v>
      </c>
      <c r="P14" s="91">
        <f t="shared" si="2"/>
        <v>11250</v>
      </c>
      <c r="Q14" s="91">
        <v>715</v>
      </c>
      <c r="R14" s="91">
        <v>12</v>
      </c>
      <c r="S14" s="91">
        <v>0</v>
      </c>
      <c r="T14" s="91">
        <v>0</v>
      </c>
      <c r="U14" s="91">
        <v>8192</v>
      </c>
      <c r="V14" s="91">
        <v>625</v>
      </c>
      <c r="W14" s="91">
        <v>10</v>
      </c>
      <c r="X14" s="91">
        <v>655</v>
      </c>
      <c r="Y14" s="91">
        <v>1041</v>
      </c>
      <c r="Z14" s="91">
        <v>2537</v>
      </c>
      <c r="AA14" s="91">
        <v>5</v>
      </c>
      <c r="AB14" s="91">
        <v>0</v>
      </c>
      <c r="AC14" s="91">
        <v>83</v>
      </c>
    </row>
    <row r="15" spans="1:29" ht="12">
      <c r="A15" s="88" t="s">
        <v>695</v>
      </c>
      <c r="B15" s="88" t="s">
        <v>655</v>
      </c>
      <c r="C15" s="88" t="s">
        <v>713</v>
      </c>
      <c r="D15" s="88">
        <v>10</v>
      </c>
      <c r="E15" s="88">
        <v>10</v>
      </c>
      <c r="F15" s="91">
        <f t="shared" si="1"/>
        <v>1</v>
      </c>
      <c r="G15" s="92">
        <v>0</v>
      </c>
      <c r="H15" s="92">
        <v>0</v>
      </c>
      <c r="I15" s="92">
        <v>0</v>
      </c>
      <c r="J15" s="92">
        <v>1</v>
      </c>
      <c r="K15" s="92">
        <v>0</v>
      </c>
      <c r="L15" s="92">
        <v>0</v>
      </c>
      <c r="M15" s="92">
        <v>0</v>
      </c>
      <c r="N15" s="92">
        <v>0</v>
      </c>
      <c r="O15" s="92">
        <v>0</v>
      </c>
      <c r="P15" s="91">
        <f t="shared" si="2"/>
        <v>659</v>
      </c>
      <c r="Q15" s="91">
        <v>2</v>
      </c>
      <c r="R15" s="91">
        <v>0</v>
      </c>
      <c r="S15" s="91">
        <v>0</v>
      </c>
      <c r="T15" s="91">
        <v>0</v>
      </c>
      <c r="U15" s="91">
        <v>0</v>
      </c>
      <c r="V15" s="91">
        <v>0</v>
      </c>
      <c r="W15" s="91">
        <v>0</v>
      </c>
      <c r="X15" s="91">
        <v>0</v>
      </c>
      <c r="Y15" s="91">
        <v>657</v>
      </c>
      <c r="Z15" s="91">
        <v>166</v>
      </c>
      <c r="AA15" s="91">
        <v>0</v>
      </c>
      <c r="AB15" s="91">
        <v>0</v>
      </c>
      <c r="AC15" s="91">
        <v>0</v>
      </c>
    </row>
    <row r="16" spans="1:29" ht="12">
      <c r="A16" s="88" t="s">
        <v>714</v>
      </c>
      <c r="B16" s="88" t="s">
        <v>715</v>
      </c>
      <c r="C16" s="88" t="s">
        <v>716</v>
      </c>
      <c r="D16" s="88">
        <v>10</v>
      </c>
      <c r="E16" s="88">
        <v>11</v>
      </c>
      <c r="F16" s="91">
        <f t="shared" si="1"/>
        <v>0</v>
      </c>
      <c r="G16" s="92">
        <v>0</v>
      </c>
      <c r="H16" s="92">
        <v>0</v>
      </c>
      <c r="I16" s="92">
        <v>0</v>
      </c>
      <c r="J16" s="92">
        <v>0</v>
      </c>
      <c r="K16" s="92">
        <v>0</v>
      </c>
      <c r="L16" s="92">
        <v>0</v>
      </c>
      <c r="M16" s="92">
        <v>0</v>
      </c>
      <c r="N16" s="92">
        <v>0</v>
      </c>
      <c r="O16" s="92">
        <v>0</v>
      </c>
      <c r="P16" s="91">
        <f t="shared" si="2"/>
        <v>5510</v>
      </c>
      <c r="Q16" s="91">
        <v>24</v>
      </c>
      <c r="R16" s="91" t="s">
        <v>717</v>
      </c>
      <c r="S16" s="91" t="s">
        <v>717</v>
      </c>
      <c r="T16" s="91" t="s">
        <v>717</v>
      </c>
      <c r="U16" s="91">
        <v>4663</v>
      </c>
      <c r="V16" s="91">
        <v>36</v>
      </c>
      <c r="W16" s="91">
        <v>6</v>
      </c>
      <c r="X16" s="91">
        <v>781</v>
      </c>
      <c r="Y16" s="91" t="s">
        <v>717</v>
      </c>
      <c r="Z16" s="91">
        <v>1211</v>
      </c>
      <c r="AA16" s="91">
        <v>2</v>
      </c>
      <c r="AB16" s="91" t="s">
        <v>717</v>
      </c>
      <c r="AC16" s="91" t="s">
        <v>717</v>
      </c>
    </row>
    <row r="18" spans="7:16" ht="12">
      <c r="G18" s="93"/>
      <c r="H18" s="93"/>
      <c r="J18" s="93"/>
      <c r="P18" s="93"/>
    </row>
    <row r="19" spans="7:16" ht="12">
      <c r="G19" s="93"/>
      <c r="H19" s="93"/>
      <c r="J19" s="93"/>
      <c r="P19" s="93"/>
    </row>
  </sheetData>
  <sheetProtection/>
  <mergeCells count="25">
    <mergeCell ref="T4:T5"/>
    <mergeCell ref="U4:U5"/>
    <mergeCell ref="AB4:AB5"/>
    <mergeCell ref="C3:C5"/>
    <mergeCell ref="D3:E4"/>
    <mergeCell ref="F3:J4"/>
    <mergeCell ref="K3:N3"/>
    <mergeCell ref="O3:O4"/>
    <mergeCell ref="P3:Y3"/>
    <mergeCell ref="K4:L4"/>
    <mergeCell ref="M4:N4"/>
    <mergeCell ref="P4:P5"/>
    <mergeCell ref="Q4:Q5"/>
    <mergeCell ref="R4:R5"/>
    <mergeCell ref="S4:S5"/>
    <mergeCell ref="AC4:AC5"/>
    <mergeCell ref="A6:B6"/>
    <mergeCell ref="V4:V5"/>
    <mergeCell ref="W4:W5"/>
    <mergeCell ref="X4:X5"/>
    <mergeCell ref="Y4:Y5"/>
    <mergeCell ref="Z4:Z5"/>
    <mergeCell ref="AA4:AA5"/>
    <mergeCell ref="A3:B5"/>
    <mergeCell ref="Z3:AC3"/>
  </mergeCells>
  <printOptions/>
  <pageMargins left="0.7" right="0.7" top="0.75" bottom="0.75" header="0.3" footer="0.3"/>
  <pageSetup fitToHeight="0" fitToWidth="1" horizontalDpi="600" verticalDpi="600" orientation="landscape" paperSize="8" scale="78" r:id="rId1"/>
</worksheet>
</file>

<file path=xl/worksheets/sheet30.xml><?xml version="1.0" encoding="utf-8"?>
<worksheet xmlns="http://schemas.openxmlformats.org/spreadsheetml/2006/main" xmlns:r="http://schemas.openxmlformats.org/officeDocument/2006/relationships">
  <dimension ref="A1:Y15"/>
  <sheetViews>
    <sheetView zoomScalePageLayoutView="0" workbookViewId="0" topLeftCell="A1">
      <selection activeCell="A45" sqref="A45"/>
    </sheetView>
  </sheetViews>
  <sheetFormatPr defaultColWidth="9.33203125" defaultRowHeight="12"/>
  <cols>
    <col min="2" max="2" width="11.66015625" style="0" customWidth="1"/>
    <col min="3" max="3" width="23.33203125" style="0" customWidth="1"/>
    <col min="4" max="4" width="6.66015625" style="0" customWidth="1"/>
    <col min="5" max="5" width="5.16015625" style="0" customWidth="1"/>
    <col min="6" max="7" width="8" style="0" customWidth="1"/>
    <col min="8" max="8" width="8.83203125" style="0" customWidth="1"/>
    <col min="9" max="10" width="10" style="0" customWidth="1"/>
    <col min="11" max="12" width="9.5" style="0" customWidth="1"/>
    <col min="16" max="16" width="10.83203125" style="0" bestFit="1" customWidth="1"/>
    <col min="18" max="19" width="9.83203125" style="0" bestFit="1" customWidth="1"/>
    <col min="23" max="23" width="9.83203125" style="0" bestFit="1" customWidth="1"/>
    <col min="24" max="24" width="11.16015625" style="0" customWidth="1"/>
  </cols>
  <sheetData>
    <row r="1" spans="1:6" ht="16.5">
      <c r="A1" s="32" t="s">
        <v>659</v>
      </c>
      <c r="B1" s="28"/>
      <c r="F1" s="7"/>
    </row>
    <row r="2" spans="1:6" ht="12">
      <c r="A2" t="s">
        <v>469</v>
      </c>
      <c r="B2" s="29"/>
      <c r="F2" s="7"/>
    </row>
    <row r="3" spans="1:25" s="20" customFormat="1" ht="46.5" customHeight="1">
      <c r="A3" s="125" t="s">
        <v>55</v>
      </c>
      <c r="B3" s="143"/>
      <c r="C3" s="118" t="s">
        <v>56</v>
      </c>
      <c r="D3" s="118" t="s">
        <v>127</v>
      </c>
      <c r="E3" s="142"/>
      <c r="F3" s="118" t="s">
        <v>128</v>
      </c>
      <c r="G3" s="142"/>
      <c r="H3" s="142"/>
      <c r="I3" s="142"/>
      <c r="J3" s="142"/>
      <c r="K3" s="120" t="s">
        <v>177</v>
      </c>
      <c r="L3" s="136"/>
      <c r="M3" s="136"/>
      <c r="N3" s="137"/>
      <c r="O3" s="123" t="s">
        <v>129</v>
      </c>
      <c r="P3" s="118" t="s">
        <v>178</v>
      </c>
      <c r="Q3" s="142"/>
      <c r="R3" s="142"/>
      <c r="S3" s="142"/>
      <c r="T3" s="142"/>
      <c r="U3" s="142"/>
      <c r="V3" s="118" t="s">
        <v>179</v>
      </c>
      <c r="W3" s="142"/>
      <c r="X3" s="142"/>
      <c r="Y3" s="142"/>
    </row>
    <row r="4" spans="1:25" s="20" customFormat="1" ht="22.5" customHeight="1">
      <c r="A4" s="154"/>
      <c r="B4" s="155"/>
      <c r="C4" s="142"/>
      <c r="D4" s="142"/>
      <c r="E4" s="142"/>
      <c r="F4" s="142"/>
      <c r="G4" s="142"/>
      <c r="H4" s="142"/>
      <c r="I4" s="142"/>
      <c r="J4" s="142"/>
      <c r="K4" s="118" t="s">
        <v>180</v>
      </c>
      <c r="L4" s="142"/>
      <c r="M4" s="125" t="s">
        <v>181</v>
      </c>
      <c r="N4" s="143"/>
      <c r="O4" s="134"/>
      <c r="P4" s="118" t="s">
        <v>130</v>
      </c>
      <c r="Q4" s="118" t="s">
        <v>131</v>
      </c>
      <c r="R4" s="118" t="s">
        <v>132</v>
      </c>
      <c r="S4" s="118" t="s">
        <v>205</v>
      </c>
      <c r="T4" s="118" t="s">
        <v>133</v>
      </c>
      <c r="U4" s="118" t="s">
        <v>207</v>
      </c>
      <c r="V4" s="123" t="s">
        <v>135</v>
      </c>
      <c r="W4" s="123" t="s">
        <v>136</v>
      </c>
      <c r="X4" s="123" t="s">
        <v>137</v>
      </c>
      <c r="Y4" s="123" t="s">
        <v>134</v>
      </c>
    </row>
    <row r="5" spans="1:25" s="20" customFormat="1" ht="26.25" customHeight="1">
      <c r="A5" s="154"/>
      <c r="B5" s="155"/>
      <c r="C5" s="135"/>
      <c r="D5" s="19" t="s">
        <v>138</v>
      </c>
      <c r="E5" s="14" t="s">
        <v>139</v>
      </c>
      <c r="F5" s="14" t="s">
        <v>130</v>
      </c>
      <c r="G5" s="14" t="s">
        <v>140</v>
      </c>
      <c r="H5" s="14" t="s">
        <v>141</v>
      </c>
      <c r="I5" s="14" t="s">
        <v>142</v>
      </c>
      <c r="J5" s="14" t="s">
        <v>143</v>
      </c>
      <c r="K5" s="14" t="s">
        <v>144</v>
      </c>
      <c r="L5" s="14" t="s">
        <v>145</v>
      </c>
      <c r="M5" s="14" t="s">
        <v>144</v>
      </c>
      <c r="N5" s="14" t="s">
        <v>145</v>
      </c>
      <c r="O5" s="24" t="s">
        <v>158</v>
      </c>
      <c r="P5" s="135"/>
      <c r="Q5" s="135"/>
      <c r="R5" s="135"/>
      <c r="S5" s="135"/>
      <c r="T5" s="135"/>
      <c r="U5" s="135"/>
      <c r="V5" s="134"/>
      <c r="W5" s="134"/>
      <c r="X5" s="134"/>
      <c r="Y5" s="134"/>
    </row>
    <row r="6" spans="1:25" s="23" customFormat="1" ht="34.5" customHeight="1">
      <c r="A6" s="138" t="s">
        <v>146</v>
      </c>
      <c r="B6" s="139"/>
      <c r="C6" s="21" t="s">
        <v>147</v>
      </c>
      <c r="D6" s="22" t="s">
        <v>183</v>
      </c>
      <c r="E6" s="21" t="s">
        <v>184</v>
      </c>
      <c r="F6" s="21" t="s">
        <v>185</v>
      </c>
      <c r="G6" s="21" t="s">
        <v>186</v>
      </c>
      <c r="H6" s="21" t="s">
        <v>187</v>
      </c>
      <c r="I6" s="21" t="s">
        <v>188</v>
      </c>
      <c r="J6" s="21" t="s">
        <v>189</v>
      </c>
      <c r="K6" s="21" t="s">
        <v>190</v>
      </c>
      <c r="L6" s="21" t="s">
        <v>191</v>
      </c>
      <c r="M6" s="21" t="s">
        <v>190</v>
      </c>
      <c r="N6" s="21" t="s">
        <v>191</v>
      </c>
      <c r="O6" s="21" t="s">
        <v>192</v>
      </c>
      <c r="P6" s="21" t="s">
        <v>185</v>
      </c>
      <c r="Q6" s="21" t="s">
        <v>193</v>
      </c>
      <c r="R6" s="21" t="s">
        <v>194</v>
      </c>
      <c r="S6" s="21" t="s">
        <v>206</v>
      </c>
      <c r="T6" s="21" t="s">
        <v>196</v>
      </c>
      <c r="U6" s="21" t="s">
        <v>197</v>
      </c>
      <c r="V6" s="21" t="s">
        <v>198</v>
      </c>
      <c r="W6" s="21" t="s">
        <v>199</v>
      </c>
      <c r="X6" s="21" t="s">
        <v>200</v>
      </c>
      <c r="Y6" s="21" t="s">
        <v>197</v>
      </c>
    </row>
    <row r="7" spans="1:25" s="11" customFormat="1" ht="12">
      <c r="A7" s="26" t="s">
        <v>66</v>
      </c>
      <c r="B7" s="30" t="s">
        <v>172</v>
      </c>
      <c r="C7" s="13"/>
      <c r="D7" s="13"/>
      <c r="E7" s="13"/>
      <c r="F7" s="18">
        <f aca="true" t="shared" si="0" ref="F7:U7">SUM(F8:F15)</f>
        <v>247</v>
      </c>
      <c r="G7" s="18">
        <f t="shared" si="0"/>
        <v>68</v>
      </c>
      <c r="H7" s="18">
        <f t="shared" si="0"/>
        <v>11</v>
      </c>
      <c r="I7" s="18">
        <f t="shared" si="0"/>
        <v>13</v>
      </c>
      <c r="J7" s="18">
        <f t="shared" si="0"/>
        <v>155</v>
      </c>
      <c r="K7" s="18"/>
      <c r="L7" s="18">
        <f t="shared" si="0"/>
        <v>241</v>
      </c>
      <c r="M7" s="18"/>
      <c r="N7" s="18">
        <f t="shared" si="0"/>
        <v>653</v>
      </c>
      <c r="O7" s="18">
        <f t="shared" si="0"/>
        <v>16107</v>
      </c>
      <c r="P7" s="18">
        <f t="shared" si="0"/>
        <v>124717</v>
      </c>
      <c r="Q7" s="18">
        <f t="shared" si="0"/>
        <v>0</v>
      </c>
      <c r="R7" s="18">
        <f t="shared" si="0"/>
        <v>0</v>
      </c>
      <c r="S7" s="18">
        <f t="shared" si="0"/>
        <v>48072</v>
      </c>
      <c r="T7" s="18">
        <f t="shared" si="0"/>
        <v>5884</v>
      </c>
      <c r="U7" s="18">
        <f t="shared" si="0"/>
        <v>70761</v>
      </c>
      <c r="V7" s="18" t="s">
        <v>89</v>
      </c>
      <c r="W7" s="18" t="s">
        <v>89</v>
      </c>
      <c r="X7" s="18" t="s">
        <v>89</v>
      </c>
      <c r="Y7" s="18" t="s">
        <v>89</v>
      </c>
    </row>
    <row r="8" spans="1:25" ht="12">
      <c r="A8" s="27" t="s">
        <v>58</v>
      </c>
      <c r="B8" s="31" t="s">
        <v>173</v>
      </c>
      <c r="C8" s="8" t="s">
        <v>470</v>
      </c>
      <c r="D8" s="9">
        <v>7</v>
      </c>
      <c r="E8" s="9">
        <v>9</v>
      </c>
      <c r="F8" s="10">
        <f aca="true" t="shared" si="1" ref="F8:F15">SUM(G8:J8)</f>
        <v>75</v>
      </c>
      <c r="G8" s="10">
        <v>6</v>
      </c>
      <c r="H8" s="10">
        <v>5</v>
      </c>
      <c r="I8" s="10">
        <v>3</v>
      </c>
      <c r="J8" s="10">
        <v>61</v>
      </c>
      <c r="K8" s="10"/>
      <c r="L8" s="10">
        <v>182</v>
      </c>
      <c r="M8" s="10"/>
      <c r="N8" s="10">
        <v>411</v>
      </c>
      <c r="O8" s="10">
        <v>786</v>
      </c>
      <c r="P8" s="10">
        <f aca="true" t="shared" si="2" ref="P8:P15">SUM(Q8:U8)</f>
        <v>27497</v>
      </c>
      <c r="Q8" s="10">
        <v>0</v>
      </c>
      <c r="R8" s="10">
        <v>0</v>
      </c>
      <c r="S8" s="10">
        <v>11975</v>
      </c>
      <c r="T8" s="10">
        <v>544</v>
      </c>
      <c r="U8" s="10">
        <v>14978</v>
      </c>
      <c r="V8" s="10">
        <v>0</v>
      </c>
      <c r="W8" s="10">
        <v>0</v>
      </c>
      <c r="X8" s="10">
        <v>0</v>
      </c>
      <c r="Y8" s="10">
        <v>0</v>
      </c>
    </row>
    <row r="9" spans="1:25" ht="12">
      <c r="A9" s="27" t="s">
        <v>58</v>
      </c>
      <c r="B9" s="31" t="s">
        <v>173</v>
      </c>
      <c r="C9" s="8" t="s">
        <v>471</v>
      </c>
      <c r="D9" s="9">
        <v>8</v>
      </c>
      <c r="E9" s="9">
        <v>3</v>
      </c>
      <c r="F9" s="10">
        <f t="shared" si="1"/>
        <v>10</v>
      </c>
      <c r="G9" s="10">
        <v>10</v>
      </c>
      <c r="H9" s="10">
        <v>0</v>
      </c>
      <c r="I9" s="10">
        <v>0</v>
      </c>
      <c r="J9" s="10">
        <v>0</v>
      </c>
      <c r="K9" s="10"/>
      <c r="L9" s="10">
        <v>3</v>
      </c>
      <c r="M9" s="10"/>
      <c r="N9" s="10">
        <v>6</v>
      </c>
      <c r="O9" s="10">
        <v>4235</v>
      </c>
      <c r="P9" s="10">
        <f t="shared" si="2"/>
        <v>20103</v>
      </c>
      <c r="Q9" s="10">
        <v>0</v>
      </c>
      <c r="R9" s="10">
        <v>0</v>
      </c>
      <c r="S9" s="10">
        <v>5726</v>
      </c>
      <c r="T9" s="10">
        <v>0</v>
      </c>
      <c r="U9" s="10">
        <v>14377</v>
      </c>
      <c r="V9" s="10">
        <v>0</v>
      </c>
      <c r="W9" s="10">
        <v>0</v>
      </c>
      <c r="X9" s="10">
        <v>0</v>
      </c>
      <c r="Y9" s="10">
        <v>0</v>
      </c>
    </row>
    <row r="10" spans="1:25" ht="12">
      <c r="A10" s="27" t="s">
        <v>58</v>
      </c>
      <c r="B10" s="31" t="s">
        <v>173</v>
      </c>
      <c r="C10" s="8" t="s">
        <v>472</v>
      </c>
      <c r="D10" s="9">
        <v>8</v>
      </c>
      <c r="E10" s="9">
        <v>9</v>
      </c>
      <c r="F10" s="10">
        <f t="shared" si="1"/>
        <v>67</v>
      </c>
      <c r="G10" s="10">
        <v>20</v>
      </c>
      <c r="H10" s="10">
        <v>2</v>
      </c>
      <c r="I10" s="10">
        <v>4</v>
      </c>
      <c r="J10" s="10">
        <v>41</v>
      </c>
      <c r="K10" s="10"/>
      <c r="L10" s="10">
        <v>44</v>
      </c>
      <c r="M10" s="10"/>
      <c r="N10" s="10">
        <v>167</v>
      </c>
      <c r="O10" s="10">
        <v>923</v>
      </c>
      <c r="P10" s="10">
        <f t="shared" si="2"/>
        <v>32732</v>
      </c>
      <c r="Q10" s="10">
        <v>0</v>
      </c>
      <c r="R10" s="10">
        <v>0</v>
      </c>
      <c r="S10" s="10">
        <v>10923</v>
      </c>
      <c r="T10" s="10">
        <v>50</v>
      </c>
      <c r="U10" s="10">
        <v>21759</v>
      </c>
      <c r="V10" s="10">
        <v>0</v>
      </c>
      <c r="W10" s="10">
        <v>0</v>
      </c>
      <c r="X10" s="10">
        <v>0</v>
      </c>
      <c r="Y10" s="10">
        <v>0</v>
      </c>
    </row>
    <row r="11" spans="1:25" ht="12">
      <c r="A11" s="27" t="s">
        <v>58</v>
      </c>
      <c r="B11" s="31" t="s">
        <v>173</v>
      </c>
      <c r="C11" s="8" t="s">
        <v>473</v>
      </c>
      <c r="D11" s="9">
        <v>8</v>
      </c>
      <c r="E11" s="9">
        <v>19</v>
      </c>
      <c r="F11" s="10">
        <f>SUM(G11:J11)</f>
        <v>6</v>
      </c>
      <c r="G11" s="10">
        <v>3</v>
      </c>
      <c r="H11" s="10">
        <v>1</v>
      </c>
      <c r="I11" s="10">
        <v>2</v>
      </c>
      <c r="J11" s="10">
        <v>0</v>
      </c>
      <c r="K11" s="10"/>
      <c r="L11" s="10">
        <v>2</v>
      </c>
      <c r="M11" s="10"/>
      <c r="N11" s="10">
        <v>0</v>
      </c>
      <c r="O11" s="10">
        <v>3</v>
      </c>
      <c r="P11" s="10">
        <f>SUM(Q11:U11)</f>
        <v>12014</v>
      </c>
      <c r="Q11" s="10">
        <v>0</v>
      </c>
      <c r="R11" s="10">
        <v>0</v>
      </c>
      <c r="S11" s="10">
        <v>6016</v>
      </c>
      <c r="T11" s="10">
        <v>0</v>
      </c>
      <c r="U11" s="10">
        <v>5998</v>
      </c>
      <c r="V11" s="10">
        <v>0</v>
      </c>
      <c r="W11" s="10">
        <v>0</v>
      </c>
      <c r="X11" s="10">
        <v>0</v>
      </c>
      <c r="Y11" s="10">
        <v>0</v>
      </c>
    </row>
    <row r="12" spans="1:25" ht="12">
      <c r="A12" s="27" t="s">
        <v>58</v>
      </c>
      <c r="B12" s="31" t="s">
        <v>173</v>
      </c>
      <c r="C12" s="8" t="s">
        <v>474</v>
      </c>
      <c r="D12" s="9">
        <v>8</v>
      </c>
      <c r="E12" s="9">
        <v>31</v>
      </c>
      <c r="F12" s="10">
        <f>SUM(G12:J12)</f>
        <v>59</v>
      </c>
      <c r="G12" s="10">
        <v>9</v>
      </c>
      <c r="H12" s="10">
        <v>0</v>
      </c>
      <c r="I12" s="10">
        <v>2</v>
      </c>
      <c r="J12" s="10">
        <v>48</v>
      </c>
      <c r="K12" s="10"/>
      <c r="L12" s="10">
        <v>8</v>
      </c>
      <c r="M12" s="10"/>
      <c r="N12" s="10">
        <v>58</v>
      </c>
      <c r="O12" s="10">
        <v>103</v>
      </c>
      <c r="P12" s="10">
        <f>SUM(Q12:U12)</f>
        <v>3895</v>
      </c>
      <c r="Q12" s="10">
        <v>0</v>
      </c>
      <c r="R12" s="10">
        <v>0</v>
      </c>
      <c r="S12" s="10">
        <v>2027</v>
      </c>
      <c r="T12" s="10">
        <v>40</v>
      </c>
      <c r="U12" s="10">
        <v>1828</v>
      </c>
      <c r="V12" s="10">
        <v>0</v>
      </c>
      <c r="W12" s="10">
        <v>0</v>
      </c>
      <c r="X12" s="10">
        <v>0</v>
      </c>
      <c r="Y12" s="10">
        <v>0</v>
      </c>
    </row>
    <row r="13" spans="1:25" ht="12">
      <c r="A13" s="27" t="s">
        <v>58</v>
      </c>
      <c r="B13" s="31" t="s">
        <v>173</v>
      </c>
      <c r="C13" s="8" t="s">
        <v>475</v>
      </c>
      <c r="D13" s="9">
        <v>10</v>
      </c>
      <c r="E13" s="9">
        <v>7</v>
      </c>
      <c r="F13" s="10">
        <f t="shared" si="1"/>
        <v>18</v>
      </c>
      <c r="G13" s="10">
        <v>8</v>
      </c>
      <c r="H13" s="10">
        <v>3</v>
      </c>
      <c r="I13" s="10">
        <v>2</v>
      </c>
      <c r="J13" s="10">
        <v>5</v>
      </c>
      <c r="K13" s="10"/>
      <c r="L13" s="10">
        <v>1</v>
      </c>
      <c r="M13" s="10"/>
      <c r="N13" s="10">
        <v>5</v>
      </c>
      <c r="O13" s="10">
        <v>6</v>
      </c>
      <c r="P13" s="10">
        <f t="shared" si="2"/>
        <v>8113</v>
      </c>
      <c r="Q13" s="10">
        <v>0</v>
      </c>
      <c r="R13" s="10">
        <v>0</v>
      </c>
      <c r="S13" s="10">
        <v>6526</v>
      </c>
      <c r="T13" s="10">
        <v>80</v>
      </c>
      <c r="U13" s="10">
        <v>1507</v>
      </c>
      <c r="V13" s="10">
        <v>0</v>
      </c>
      <c r="W13" s="10">
        <v>0</v>
      </c>
      <c r="X13" s="10">
        <v>0</v>
      </c>
      <c r="Y13" s="10">
        <v>0</v>
      </c>
    </row>
    <row r="14" spans="1:25" ht="12">
      <c r="A14" s="27" t="s">
        <v>103</v>
      </c>
      <c r="B14" s="31" t="s">
        <v>203</v>
      </c>
      <c r="C14" s="8">
        <v>54</v>
      </c>
      <c r="D14" s="9">
        <v>5</v>
      </c>
      <c r="E14" s="9">
        <v>4</v>
      </c>
      <c r="F14" s="10"/>
      <c r="G14" s="10"/>
      <c r="H14" s="10"/>
      <c r="I14" s="10"/>
      <c r="J14" s="10"/>
      <c r="K14" s="10"/>
      <c r="L14" s="10">
        <v>0</v>
      </c>
      <c r="M14" s="10"/>
      <c r="N14" s="10">
        <v>0</v>
      </c>
      <c r="O14" s="10">
        <v>11</v>
      </c>
      <c r="P14" s="10">
        <f t="shared" si="2"/>
        <v>61</v>
      </c>
      <c r="Q14" s="10"/>
      <c r="R14" s="10"/>
      <c r="S14" s="10">
        <v>32</v>
      </c>
      <c r="T14" s="10">
        <v>0</v>
      </c>
      <c r="U14" s="10">
        <v>29</v>
      </c>
      <c r="V14" s="10"/>
      <c r="W14" s="10"/>
      <c r="X14" s="10"/>
      <c r="Y14" s="10"/>
    </row>
    <row r="15" spans="1:25" ht="12">
      <c r="A15" s="27" t="s">
        <v>103</v>
      </c>
      <c r="B15" s="31" t="s">
        <v>203</v>
      </c>
      <c r="C15" s="8">
        <v>812</v>
      </c>
      <c r="D15" s="9">
        <v>8</v>
      </c>
      <c r="E15" s="9">
        <v>12</v>
      </c>
      <c r="F15" s="10">
        <f t="shared" si="1"/>
        <v>12</v>
      </c>
      <c r="G15" s="10">
        <v>12</v>
      </c>
      <c r="H15" s="10">
        <v>0</v>
      </c>
      <c r="I15" s="10">
        <v>0</v>
      </c>
      <c r="J15" s="10">
        <v>0</v>
      </c>
      <c r="K15" s="10"/>
      <c r="L15" s="10">
        <v>1</v>
      </c>
      <c r="M15" s="10"/>
      <c r="N15" s="10">
        <v>6</v>
      </c>
      <c r="O15" s="10">
        <v>10040</v>
      </c>
      <c r="P15" s="10">
        <f t="shared" si="2"/>
        <v>20302</v>
      </c>
      <c r="Q15" s="10">
        <v>0</v>
      </c>
      <c r="R15" s="10">
        <v>0</v>
      </c>
      <c r="S15" s="10">
        <v>4847</v>
      </c>
      <c r="T15" s="10">
        <v>5170</v>
      </c>
      <c r="U15" s="10">
        <v>10285</v>
      </c>
      <c r="V15" s="10">
        <v>0</v>
      </c>
      <c r="W15" s="10">
        <v>0</v>
      </c>
      <c r="X15" s="10">
        <v>0</v>
      </c>
      <c r="Y15" s="10">
        <v>0</v>
      </c>
    </row>
  </sheetData>
  <sheetProtection/>
  <mergeCells count="21">
    <mergeCell ref="W4:W5"/>
    <mergeCell ref="Y4:Y5"/>
    <mergeCell ref="P4:P5"/>
    <mergeCell ref="S4:S5"/>
    <mergeCell ref="D3:E4"/>
    <mergeCell ref="P3:U3"/>
    <mergeCell ref="F3:J4"/>
    <mergeCell ref="T4:T5"/>
    <mergeCell ref="O3:O4"/>
    <mergeCell ref="K3:N3"/>
    <mergeCell ref="X4:X5"/>
    <mergeCell ref="R4:R5"/>
    <mergeCell ref="A6:B6"/>
    <mergeCell ref="A3:B5"/>
    <mergeCell ref="C3:C5"/>
    <mergeCell ref="U4:U5"/>
    <mergeCell ref="V4:V5"/>
    <mergeCell ref="Q4:Q5"/>
    <mergeCell ref="V3:Y3"/>
    <mergeCell ref="K4:L4"/>
    <mergeCell ref="M4:N4"/>
  </mergeCells>
  <printOptions/>
  <pageMargins left="0.75" right="0.75" top="1" bottom="1" header="0.5" footer="0.5"/>
  <pageSetup horizontalDpi="600" verticalDpi="600" orientation="portrait" paperSize="9" r:id="rId1"/>
  <ignoredErrors>
    <ignoredError sqref="P8:P15" formulaRange="1"/>
  </ignoredErrors>
</worksheet>
</file>

<file path=xl/worksheets/sheet4.xml><?xml version="1.0" encoding="utf-8"?>
<worksheet xmlns="http://schemas.openxmlformats.org/spreadsheetml/2006/main" xmlns:r="http://schemas.openxmlformats.org/officeDocument/2006/relationships">
  <sheetPr>
    <pageSetUpPr fitToPage="1"/>
  </sheetPr>
  <dimension ref="A1:AC13"/>
  <sheetViews>
    <sheetView zoomScaleSheetLayoutView="100" zoomScalePageLayoutView="0" workbookViewId="0" topLeftCell="A1">
      <selection activeCell="I13" sqref="I13"/>
    </sheetView>
  </sheetViews>
  <sheetFormatPr defaultColWidth="9.33203125" defaultRowHeight="12"/>
  <cols>
    <col min="1" max="1" width="9.33203125" style="72" customWidth="1"/>
    <col min="2" max="2" width="14.66015625" style="73" customWidth="1"/>
    <col min="3" max="3" width="16.83203125" style="71" bestFit="1" customWidth="1"/>
    <col min="4" max="4" width="6.66015625" style="72" customWidth="1"/>
    <col min="5" max="5" width="6.16015625" style="72" customWidth="1"/>
    <col min="6" max="7" width="9" style="72" customWidth="1"/>
    <col min="8" max="8" width="8.83203125" style="72" customWidth="1"/>
    <col min="9" max="10" width="10" style="72" customWidth="1"/>
    <col min="11" max="14" width="7.83203125" style="72" customWidth="1"/>
    <col min="15" max="15" width="11.5" style="72" bestFit="1" customWidth="1"/>
    <col min="16" max="16" width="11.5" style="72" customWidth="1"/>
    <col min="17" max="18" width="11.5" style="72" bestFit="1" customWidth="1"/>
    <col min="19" max="20" width="11.5" style="72" customWidth="1"/>
    <col min="21" max="21" width="11.5" style="72" bestFit="1" customWidth="1"/>
    <col min="22" max="23" width="11.5" style="72" customWidth="1"/>
    <col min="24" max="27" width="11.5" style="72" bestFit="1" customWidth="1"/>
    <col min="28" max="28" width="11.66015625" style="72" customWidth="1"/>
    <col min="29" max="29" width="11.5" style="72" bestFit="1" customWidth="1"/>
    <col min="30" max="16384" width="9.33203125" style="72" customWidth="1"/>
  </cols>
  <sheetData>
    <row r="1" spans="1:6" ht="16.5">
      <c r="A1" s="32" t="s">
        <v>659</v>
      </c>
      <c r="B1" s="28"/>
      <c r="F1" s="7"/>
    </row>
    <row r="2" spans="1:6" ht="12">
      <c r="A2" s="72" t="s">
        <v>702</v>
      </c>
      <c r="F2" s="7"/>
    </row>
    <row r="3" spans="1:29" s="74" customFormat="1" ht="46.5" customHeight="1">
      <c r="A3" s="125" t="s">
        <v>55</v>
      </c>
      <c r="B3" s="131"/>
      <c r="C3" s="115" t="s">
        <v>56</v>
      </c>
      <c r="D3" s="118" t="s">
        <v>127</v>
      </c>
      <c r="E3" s="119"/>
      <c r="F3" s="118" t="s">
        <v>128</v>
      </c>
      <c r="G3" s="119"/>
      <c r="H3" s="119"/>
      <c r="I3" s="119"/>
      <c r="J3" s="119"/>
      <c r="K3" s="120" t="s">
        <v>155</v>
      </c>
      <c r="L3" s="121"/>
      <c r="M3" s="121"/>
      <c r="N3" s="122"/>
      <c r="O3" s="123" t="s">
        <v>129</v>
      </c>
      <c r="P3" s="118" t="s">
        <v>178</v>
      </c>
      <c r="Q3" s="119"/>
      <c r="R3" s="119"/>
      <c r="S3" s="119"/>
      <c r="T3" s="119"/>
      <c r="U3" s="119"/>
      <c r="V3" s="119"/>
      <c r="W3" s="119"/>
      <c r="X3" s="119"/>
      <c r="Y3" s="119"/>
      <c r="Z3" s="118" t="s">
        <v>171</v>
      </c>
      <c r="AA3" s="119"/>
      <c r="AB3" s="119"/>
      <c r="AC3" s="119"/>
    </row>
    <row r="4" spans="1:29" s="74" customFormat="1" ht="22.5" customHeight="1">
      <c r="A4" s="132"/>
      <c r="B4" s="133"/>
      <c r="C4" s="116"/>
      <c r="D4" s="119"/>
      <c r="E4" s="119"/>
      <c r="F4" s="119"/>
      <c r="G4" s="119"/>
      <c r="H4" s="119"/>
      <c r="I4" s="119"/>
      <c r="J4" s="119"/>
      <c r="K4" s="118" t="s">
        <v>214</v>
      </c>
      <c r="L4" s="119"/>
      <c r="M4" s="125" t="s">
        <v>215</v>
      </c>
      <c r="N4" s="126"/>
      <c r="O4" s="124"/>
      <c r="P4" s="118" t="s">
        <v>130</v>
      </c>
      <c r="Q4" s="118" t="s">
        <v>131</v>
      </c>
      <c r="R4" s="118" t="s">
        <v>132</v>
      </c>
      <c r="S4" s="118" t="s">
        <v>632</v>
      </c>
      <c r="T4" s="118" t="s">
        <v>633</v>
      </c>
      <c r="U4" s="118" t="s">
        <v>634</v>
      </c>
      <c r="V4" s="118" t="s">
        <v>635</v>
      </c>
      <c r="W4" s="118" t="s">
        <v>636</v>
      </c>
      <c r="X4" s="118" t="s">
        <v>637</v>
      </c>
      <c r="Y4" s="118" t="s">
        <v>134</v>
      </c>
      <c r="Z4" s="123" t="s">
        <v>135</v>
      </c>
      <c r="AA4" s="123" t="s">
        <v>136</v>
      </c>
      <c r="AB4" s="123" t="s">
        <v>640</v>
      </c>
      <c r="AC4" s="123" t="s">
        <v>134</v>
      </c>
    </row>
    <row r="5" spans="1:29" s="74" customFormat="1" ht="26.25" customHeight="1">
      <c r="A5" s="132"/>
      <c r="B5" s="133"/>
      <c r="C5" s="117"/>
      <c r="D5" s="19" t="s">
        <v>138</v>
      </c>
      <c r="E5" s="14" t="s">
        <v>139</v>
      </c>
      <c r="F5" s="14" t="s">
        <v>130</v>
      </c>
      <c r="G5" s="14" t="s">
        <v>140</v>
      </c>
      <c r="H5" s="14" t="s">
        <v>141</v>
      </c>
      <c r="I5" s="14" t="s">
        <v>142</v>
      </c>
      <c r="J5" s="14" t="s">
        <v>143</v>
      </c>
      <c r="K5" s="14" t="s">
        <v>144</v>
      </c>
      <c r="L5" s="14" t="s">
        <v>145</v>
      </c>
      <c r="M5" s="14" t="s">
        <v>144</v>
      </c>
      <c r="N5" s="14" t="s">
        <v>145</v>
      </c>
      <c r="O5" s="75" t="s">
        <v>158</v>
      </c>
      <c r="P5" s="127"/>
      <c r="Q5" s="127"/>
      <c r="R5" s="127"/>
      <c r="S5" s="127"/>
      <c r="T5" s="127"/>
      <c r="U5" s="127"/>
      <c r="V5" s="127"/>
      <c r="W5" s="127"/>
      <c r="X5" s="127"/>
      <c r="Y5" s="127"/>
      <c r="Z5" s="128"/>
      <c r="AA5" s="128"/>
      <c r="AB5" s="128"/>
      <c r="AC5" s="128"/>
    </row>
    <row r="6" spans="1:29" s="79" customFormat="1" ht="34.5" customHeight="1">
      <c r="A6" s="129" t="s">
        <v>146</v>
      </c>
      <c r="B6" s="130"/>
      <c r="C6" s="76" t="s">
        <v>147</v>
      </c>
      <c r="D6" s="77" t="s">
        <v>148</v>
      </c>
      <c r="E6" s="78" t="s">
        <v>149</v>
      </c>
      <c r="F6" s="78" t="s">
        <v>150</v>
      </c>
      <c r="G6" s="78" t="s">
        <v>151</v>
      </c>
      <c r="H6" s="78" t="s">
        <v>152</v>
      </c>
      <c r="I6" s="78" t="s">
        <v>153</v>
      </c>
      <c r="J6" s="78" t="s">
        <v>154</v>
      </c>
      <c r="K6" s="78" t="s">
        <v>156</v>
      </c>
      <c r="L6" s="78" t="s">
        <v>157</v>
      </c>
      <c r="M6" s="78" t="s">
        <v>156</v>
      </c>
      <c r="N6" s="78" t="s">
        <v>157</v>
      </c>
      <c r="O6" s="78" t="s">
        <v>159</v>
      </c>
      <c r="P6" s="78" t="s">
        <v>150</v>
      </c>
      <c r="Q6" s="78" t="s">
        <v>162</v>
      </c>
      <c r="R6" s="78" t="s">
        <v>581</v>
      </c>
      <c r="S6" s="78" t="s">
        <v>641</v>
      </c>
      <c r="T6" s="78" t="s">
        <v>642</v>
      </c>
      <c r="U6" s="78" t="s">
        <v>639</v>
      </c>
      <c r="V6" s="78" t="s">
        <v>638</v>
      </c>
      <c r="W6" s="78" t="s">
        <v>643</v>
      </c>
      <c r="X6" s="78" t="s">
        <v>165</v>
      </c>
      <c r="Y6" s="78" t="s">
        <v>166</v>
      </c>
      <c r="Z6" s="78" t="s">
        <v>167</v>
      </c>
      <c r="AA6" s="78" t="s">
        <v>168</v>
      </c>
      <c r="AB6" s="78" t="s">
        <v>169</v>
      </c>
      <c r="AC6" s="78" t="s">
        <v>166</v>
      </c>
    </row>
    <row r="7" spans="1:29" s="69" customFormat="1" ht="12">
      <c r="A7" s="64" t="s">
        <v>66</v>
      </c>
      <c r="B7" s="65" t="s">
        <v>172</v>
      </c>
      <c r="C7" s="66"/>
      <c r="D7" s="67"/>
      <c r="E7" s="67"/>
      <c r="F7" s="68">
        <f aca="true" t="shared" si="0" ref="F7:AC7">SUM(F8:F13)</f>
        <v>7</v>
      </c>
      <c r="G7" s="68">
        <f t="shared" si="0"/>
        <v>1</v>
      </c>
      <c r="H7" s="68">
        <f t="shared" si="0"/>
        <v>1</v>
      </c>
      <c r="I7" s="68">
        <f t="shared" si="0"/>
        <v>0</v>
      </c>
      <c r="J7" s="68">
        <f t="shared" si="0"/>
        <v>5</v>
      </c>
      <c r="K7" s="68">
        <f t="shared" si="0"/>
        <v>0</v>
      </c>
      <c r="L7" s="68">
        <f t="shared" si="0"/>
        <v>0</v>
      </c>
      <c r="M7" s="68">
        <f t="shared" si="0"/>
        <v>0</v>
      </c>
      <c r="N7" s="68">
        <f t="shared" si="0"/>
        <v>0</v>
      </c>
      <c r="O7" s="68">
        <f t="shared" si="0"/>
        <v>3</v>
      </c>
      <c r="P7" s="68">
        <f t="shared" si="0"/>
        <v>16918</v>
      </c>
      <c r="Q7" s="68">
        <f t="shared" si="0"/>
        <v>920</v>
      </c>
      <c r="R7" s="68">
        <f t="shared" si="0"/>
        <v>31</v>
      </c>
      <c r="S7" s="68">
        <f t="shared" si="0"/>
        <v>0</v>
      </c>
      <c r="T7" s="68">
        <f t="shared" si="0"/>
        <v>0</v>
      </c>
      <c r="U7" s="68">
        <f t="shared" si="0"/>
        <v>14306</v>
      </c>
      <c r="V7" s="68">
        <f t="shared" si="0"/>
        <v>306</v>
      </c>
      <c r="W7" s="68">
        <f t="shared" si="0"/>
        <v>208</v>
      </c>
      <c r="X7" s="68">
        <f t="shared" si="0"/>
        <v>292</v>
      </c>
      <c r="Y7" s="68">
        <f t="shared" si="0"/>
        <v>855</v>
      </c>
      <c r="Z7" s="68">
        <f t="shared" si="0"/>
        <v>5409</v>
      </c>
      <c r="AA7" s="68">
        <f t="shared" si="0"/>
        <v>20</v>
      </c>
      <c r="AB7" s="68">
        <f t="shared" si="0"/>
        <v>5</v>
      </c>
      <c r="AC7" s="68">
        <f t="shared" si="0"/>
        <v>68</v>
      </c>
    </row>
    <row r="8" spans="1:29" s="70" customFormat="1" ht="14.25" customHeight="1">
      <c r="A8" s="63" t="s">
        <v>695</v>
      </c>
      <c r="B8" s="80" t="s">
        <v>655</v>
      </c>
      <c r="C8" s="81" t="s">
        <v>696</v>
      </c>
      <c r="D8" s="82">
        <v>5</v>
      </c>
      <c r="E8" s="82">
        <v>16</v>
      </c>
      <c r="F8" s="86">
        <v>0</v>
      </c>
      <c r="G8" s="86">
        <v>0</v>
      </c>
      <c r="H8" s="86">
        <v>0</v>
      </c>
      <c r="I8" s="86">
        <v>0</v>
      </c>
      <c r="J8" s="86">
        <v>0</v>
      </c>
      <c r="K8" s="86">
        <v>0</v>
      </c>
      <c r="L8" s="86">
        <v>0</v>
      </c>
      <c r="M8" s="86">
        <v>0</v>
      </c>
      <c r="N8" s="86">
        <v>0</v>
      </c>
      <c r="O8" s="86">
        <v>0</v>
      </c>
      <c r="P8" s="86">
        <v>0</v>
      </c>
      <c r="Q8" s="86">
        <v>0</v>
      </c>
      <c r="R8" s="86">
        <v>0</v>
      </c>
      <c r="S8" s="86">
        <v>0</v>
      </c>
      <c r="T8" s="86">
        <v>0</v>
      </c>
      <c r="U8" s="86">
        <v>0</v>
      </c>
      <c r="V8" s="86">
        <v>0</v>
      </c>
      <c r="W8" s="86">
        <v>0</v>
      </c>
      <c r="X8" s="86">
        <v>0</v>
      </c>
      <c r="Y8" s="86">
        <v>0</v>
      </c>
      <c r="Z8" s="86">
        <v>0</v>
      </c>
      <c r="AA8" s="86">
        <v>0</v>
      </c>
      <c r="AB8" s="86">
        <v>0</v>
      </c>
      <c r="AC8" s="86">
        <v>0</v>
      </c>
    </row>
    <row r="9" spans="1:29" s="70" customFormat="1" ht="14.25" customHeight="1">
      <c r="A9" s="63" t="s">
        <v>682</v>
      </c>
      <c r="B9" s="80" t="s">
        <v>683</v>
      </c>
      <c r="C9" s="81" t="s">
        <v>697</v>
      </c>
      <c r="D9" s="82">
        <v>5</v>
      </c>
      <c r="E9" s="82">
        <v>22</v>
      </c>
      <c r="F9" s="86">
        <v>0</v>
      </c>
      <c r="G9" s="86">
        <v>0</v>
      </c>
      <c r="H9" s="86">
        <v>0</v>
      </c>
      <c r="I9" s="86">
        <v>0</v>
      </c>
      <c r="J9" s="86">
        <v>0</v>
      </c>
      <c r="K9" s="83">
        <v>0</v>
      </c>
      <c r="L9" s="86">
        <v>0</v>
      </c>
      <c r="M9" s="86">
        <v>0</v>
      </c>
      <c r="N9" s="86">
        <v>0</v>
      </c>
      <c r="O9" s="86">
        <v>3</v>
      </c>
      <c r="P9" s="86">
        <v>5971</v>
      </c>
      <c r="Q9" s="83">
        <v>449</v>
      </c>
      <c r="R9" s="83">
        <v>0</v>
      </c>
      <c r="S9" s="83">
        <v>0</v>
      </c>
      <c r="T9" s="86">
        <v>0</v>
      </c>
      <c r="U9" s="83">
        <v>5161</v>
      </c>
      <c r="V9" s="83">
        <v>139</v>
      </c>
      <c r="W9" s="83">
        <v>88</v>
      </c>
      <c r="X9" s="83">
        <v>130</v>
      </c>
      <c r="Y9" s="83">
        <v>4</v>
      </c>
      <c r="Z9" s="83">
        <v>1971</v>
      </c>
      <c r="AA9" s="86">
        <v>0</v>
      </c>
      <c r="AB9" s="86">
        <v>0</v>
      </c>
      <c r="AC9" s="86">
        <v>0</v>
      </c>
    </row>
    <row r="10" spans="1:29" s="70" customFormat="1" ht="14.25" customHeight="1">
      <c r="A10" s="63" t="s">
        <v>695</v>
      </c>
      <c r="B10" s="80" t="s">
        <v>655</v>
      </c>
      <c r="C10" s="81" t="s">
        <v>698</v>
      </c>
      <c r="D10" s="82">
        <v>8</v>
      </c>
      <c r="E10" s="82">
        <v>2</v>
      </c>
      <c r="F10" s="86">
        <v>2</v>
      </c>
      <c r="G10" s="86">
        <v>1</v>
      </c>
      <c r="H10" s="86">
        <v>0</v>
      </c>
      <c r="I10" s="86">
        <v>0</v>
      </c>
      <c r="J10" s="83">
        <v>1</v>
      </c>
      <c r="K10" s="83">
        <v>0</v>
      </c>
      <c r="L10" s="86">
        <v>0</v>
      </c>
      <c r="M10" s="86">
        <v>0</v>
      </c>
      <c r="N10" s="86">
        <v>0</v>
      </c>
      <c r="O10" s="86">
        <v>0</v>
      </c>
      <c r="P10" s="86">
        <v>660</v>
      </c>
      <c r="Q10" s="83">
        <v>88</v>
      </c>
      <c r="R10" s="83">
        <v>20</v>
      </c>
      <c r="S10" s="83">
        <v>0</v>
      </c>
      <c r="T10" s="86">
        <v>0</v>
      </c>
      <c r="U10" s="83">
        <v>261</v>
      </c>
      <c r="V10" s="83">
        <v>0</v>
      </c>
      <c r="W10" s="83">
        <v>0</v>
      </c>
      <c r="X10" s="83">
        <v>2</v>
      </c>
      <c r="Y10" s="83">
        <v>289</v>
      </c>
      <c r="Z10" s="83">
        <v>198</v>
      </c>
      <c r="AA10" s="83">
        <v>0</v>
      </c>
      <c r="AB10" s="83">
        <v>0</v>
      </c>
      <c r="AC10" s="83">
        <v>66</v>
      </c>
    </row>
    <row r="11" spans="1:29" s="70" customFormat="1" ht="14.25" customHeight="1">
      <c r="A11" s="63" t="s">
        <v>695</v>
      </c>
      <c r="B11" s="80" t="s">
        <v>655</v>
      </c>
      <c r="C11" s="81" t="s">
        <v>699</v>
      </c>
      <c r="D11" s="82">
        <v>8</v>
      </c>
      <c r="E11" s="82">
        <v>10</v>
      </c>
      <c r="F11" s="86">
        <v>1</v>
      </c>
      <c r="G11" s="86">
        <v>0</v>
      </c>
      <c r="H11" s="86">
        <v>0</v>
      </c>
      <c r="I11" s="86">
        <v>0</v>
      </c>
      <c r="J11" s="83">
        <v>1</v>
      </c>
      <c r="K11" s="83">
        <v>0</v>
      </c>
      <c r="L11" s="86">
        <v>0</v>
      </c>
      <c r="M11" s="86">
        <v>0</v>
      </c>
      <c r="N11" s="86">
        <v>0</v>
      </c>
      <c r="O11" s="86">
        <v>0</v>
      </c>
      <c r="P11" s="86">
        <v>4454</v>
      </c>
      <c r="Q11" s="83">
        <v>169</v>
      </c>
      <c r="R11" s="83">
        <v>11</v>
      </c>
      <c r="S11" s="83">
        <v>0</v>
      </c>
      <c r="T11" s="86">
        <v>0</v>
      </c>
      <c r="U11" s="83">
        <v>3698</v>
      </c>
      <c r="V11" s="83">
        <v>74</v>
      </c>
      <c r="W11" s="83">
        <v>77</v>
      </c>
      <c r="X11" s="83">
        <v>48</v>
      </c>
      <c r="Y11" s="83">
        <v>377</v>
      </c>
      <c r="Z11" s="83">
        <v>1370</v>
      </c>
      <c r="AA11" s="83">
        <v>2</v>
      </c>
      <c r="AB11" s="83">
        <v>0</v>
      </c>
      <c r="AC11" s="83">
        <v>2</v>
      </c>
    </row>
    <row r="12" spans="1:29" s="70" customFormat="1" ht="14.25" customHeight="1">
      <c r="A12" s="63" t="s">
        <v>695</v>
      </c>
      <c r="B12" s="80" t="s">
        <v>655</v>
      </c>
      <c r="C12" s="81" t="s">
        <v>700</v>
      </c>
      <c r="D12" s="82">
        <v>8</v>
      </c>
      <c r="E12" s="82">
        <v>22</v>
      </c>
      <c r="F12" s="86">
        <v>1</v>
      </c>
      <c r="G12" s="86">
        <v>0</v>
      </c>
      <c r="H12" s="86">
        <v>1</v>
      </c>
      <c r="I12" s="86">
        <v>0</v>
      </c>
      <c r="J12" s="83">
        <v>0</v>
      </c>
      <c r="K12" s="83">
        <v>0</v>
      </c>
      <c r="L12" s="86">
        <v>0</v>
      </c>
      <c r="M12" s="86">
        <v>0</v>
      </c>
      <c r="N12" s="86">
        <v>0</v>
      </c>
      <c r="O12" s="83">
        <v>0</v>
      </c>
      <c r="P12" s="86">
        <v>429</v>
      </c>
      <c r="Q12" s="83">
        <v>15</v>
      </c>
      <c r="R12" s="83">
        <v>0</v>
      </c>
      <c r="S12" s="83">
        <v>0</v>
      </c>
      <c r="T12" s="86">
        <v>0</v>
      </c>
      <c r="U12" s="83">
        <v>231</v>
      </c>
      <c r="V12" s="83">
        <v>0</v>
      </c>
      <c r="W12" s="83">
        <v>0</v>
      </c>
      <c r="X12" s="83">
        <v>0</v>
      </c>
      <c r="Y12" s="83">
        <v>183</v>
      </c>
      <c r="Z12" s="83">
        <v>163</v>
      </c>
      <c r="AA12" s="83">
        <v>12</v>
      </c>
      <c r="AB12" s="83">
        <v>5</v>
      </c>
      <c r="AC12" s="83">
        <v>0</v>
      </c>
    </row>
    <row r="13" spans="1:29" s="70" customFormat="1" ht="14.25" customHeight="1">
      <c r="A13" s="63" t="s">
        <v>695</v>
      </c>
      <c r="B13" s="80" t="s">
        <v>655</v>
      </c>
      <c r="C13" s="81" t="s">
        <v>701</v>
      </c>
      <c r="D13" s="82">
        <v>11</v>
      </c>
      <c r="E13" s="82">
        <v>5</v>
      </c>
      <c r="F13" s="86">
        <v>3</v>
      </c>
      <c r="G13" s="86">
        <v>0</v>
      </c>
      <c r="H13" s="86">
        <v>0</v>
      </c>
      <c r="I13" s="86">
        <v>0</v>
      </c>
      <c r="J13" s="83">
        <v>3</v>
      </c>
      <c r="K13" s="83">
        <v>0</v>
      </c>
      <c r="L13" s="86">
        <v>0</v>
      </c>
      <c r="M13" s="86">
        <v>0</v>
      </c>
      <c r="N13" s="86">
        <v>0</v>
      </c>
      <c r="O13" s="83">
        <v>0</v>
      </c>
      <c r="P13" s="86">
        <v>5404</v>
      </c>
      <c r="Q13" s="83">
        <v>199</v>
      </c>
      <c r="R13" s="83">
        <v>0</v>
      </c>
      <c r="S13" s="83">
        <v>0</v>
      </c>
      <c r="T13" s="83">
        <v>0</v>
      </c>
      <c r="U13" s="83">
        <v>4955</v>
      </c>
      <c r="V13" s="83">
        <v>93</v>
      </c>
      <c r="W13" s="83">
        <v>43</v>
      </c>
      <c r="X13" s="83">
        <v>112</v>
      </c>
      <c r="Y13" s="83">
        <v>2</v>
      </c>
      <c r="Z13" s="83">
        <v>1707</v>
      </c>
      <c r="AA13" s="83">
        <v>6</v>
      </c>
      <c r="AB13" s="83">
        <v>0</v>
      </c>
      <c r="AC13" s="83">
        <v>0</v>
      </c>
    </row>
  </sheetData>
  <sheetProtection/>
  <mergeCells count="25">
    <mergeCell ref="C3:C5"/>
    <mergeCell ref="D3:E4"/>
    <mergeCell ref="F3:J4"/>
    <mergeCell ref="K3:N3"/>
    <mergeCell ref="O3:O4"/>
    <mergeCell ref="P3:Y3"/>
    <mergeCell ref="K4:L4"/>
    <mergeCell ref="Q4:Q5"/>
    <mergeCell ref="R4:R5"/>
    <mergeCell ref="S4:S5"/>
    <mergeCell ref="AC4:AC5"/>
    <mergeCell ref="AA4:AA5"/>
    <mergeCell ref="T4:T5"/>
    <mergeCell ref="U4:U5"/>
    <mergeCell ref="AB4:AB5"/>
    <mergeCell ref="A6:B6"/>
    <mergeCell ref="V4:V5"/>
    <mergeCell ref="W4:W5"/>
    <mergeCell ref="X4:X5"/>
    <mergeCell ref="Y4:Y5"/>
    <mergeCell ref="Z4:Z5"/>
    <mergeCell ref="A3:B5"/>
    <mergeCell ref="Z3:AC3"/>
    <mergeCell ref="M4:N4"/>
    <mergeCell ref="P4:P5"/>
  </mergeCells>
  <printOptions/>
  <pageMargins left="0.7" right="0.7" top="0.75" bottom="0.75" header="0.3" footer="0.3"/>
  <pageSetup fitToHeight="0" fitToWidth="1" horizontalDpi="600" verticalDpi="600" orientation="landscape" paperSize="8" scale="78" r:id="rId1"/>
</worksheet>
</file>

<file path=xl/worksheets/sheet5.xml><?xml version="1.0" encoding="utf-8"?>
<worksheet xmlns="http://schemas.openxmlformats.org/spreadsheetml/2006/main" xmlns:r="http://schemas.openxmlformats.org/officeDocument/2006/relationships">
  <sheetPr>
    <pageSetUpPr fitToPage="1"/>
  </sheetPr>
  <dimension ref="A1:AC17"/>
  <sheetViews>
    <sheetView zoomScaleSheetLayoutView="100" zoomScalePageLayoutView="0" workbookViewId="0" topLeftCell="A1">
      <selection activeCell="B8" sqref="B8"/>
    </sheetView>
  </sheetViews>
  <sheetFormatPr defaultColWidth="9.33203125" defaultRowHeight="12"/>
  <cols>
    <col min="1" max="1" width="9.33203125" style="72" customWidth="1"/>
    <col min="2" max="2" width="14.66015625" style="73" customWidth="1"/>
    <col min="3" max="3" width="16.83203125" style="71" bestFit="1" customWidth="1"/>
    <col min="4" max="4" width="6.66015625" style="72" customWidth="1"/>
    <col min="5" max="5" width="6.16015625" style="72" customWidth="1"/>
    <col min="6" max="7" width="9" style="72" customWidth="1"/>
    <col min="8" max="8" width="8.83203125" style="72" customWidth="1"/>
    <col min="9" max="10" width="10" style="72" customWidth="1"/>
    <col min="11" max="14" width="7.83203125" style="72" customWidth="1"/>
    <col min="15" max="15" width="11.5" style="72" bestFit="1" customWidth="1"/>
    <col min="16" max="16" width="11.5" style="72" customWidth="1"/>
    <col min="17" max="18" width="11.5" style="72" bestFit="1" customWidth="1"/>
    <col min="19" max="20" width="11.5" style="72" customWidth="1"/>
    <col min="21" max="21" width="11.5" style="72" bestFit="1" customWidth="1"/>
    <col min="22" max="23" width="11.5" style="72" customWidth="1"/>
    <col min="24" max="27" width="11.5" style="72" bestFit="1" customWidth="1"/>
    <col min="28" max="28" width="11.66015625" style="72" customWidth="1"/>
    <col min="29" max="29" width="11.5" style="72" bestFit="1" customWidth="1"/>
    <col min="30" max="16384" width="9.33203125" style="72" customWidth="1"/>
  </cols>
  <sheetData>
    <row r="1" spans="1:6" ht="16.5">
      <c r="A1" s="32" t="s">
        <v>659</v>
      </c>
      <c r="B1" s="28"/>
      <c r="F1" s="7"/>
    </row>
    <row r="2" spans="1:6" ht="12">
      <c r="A2" s="72" t="s">
        <v>678</v>
      </c>
      <c r="F2" s="7"/>
    </row>
    <row r="3" spans="1:29" s="74" customFormat="1" ht="46.5" customHeight="1">
      <c r="A3" s="125" t="s">
        <v>55</v>
      </c>
      <c r="B3" s="131"/>
      <c r="C3" s="115" t="s">
        <v>56</v>
      </c>
      <c r="D3" s="118" t="s">
        <v>127</v>
      </c>
      <c r="E3" s="119"/>
      <c r="F3" s="118" t="s">
        <v>128</v>
      </c>
      <c r="G3" s="119"/>
      <c r="H3" s="119"/>
      <c r="I3" s="119"/>
      <c r="J3" s="119"/>
      <c r="K3" s="120" t="s">
        <v>155</v>
      </c>
      <c r="L3" s="121"/>
      <c r="M3" s="121"/>
      <c r="N3" s="122"/>
      <c r="O3" s="123" t="s">
        <v>129</v>
      </c>
      <c r="P3" s="118" t="s">
        <v>178</v>
      </c>
      <c r="Q3" s="119"/>
      <c r="R3" s="119"/>
      <c r="S3" s="119"/>
      <c r="T3" s="119"/>
      <c r="U3" s="119"/>
      <c r="V3" s="119"/>
      <c r="W3" s="119"/>
      <c r="X3" s="119"/>
      <c r="Y3" s="119"/>
      <c r="Z3" s="118" t="s">
        <v>171</v>
      </c>
      <c r="AA3" s="119"/>
      <c r="AB3" s="119"/>
      <c r="AC3" s="119"/>
    </row>
    <row r="4" spans="1:29" s="74" customFormat="1" ht="22.5" customHeight="1">
      <c r="A4" s="132"/>
      <c r="B4" s="133"/>
      <c r="C4" s="116"/>
      <c r="D4" s="119"/>
      <c r="E4" s="119"/>
      <c r="F4" s="119"/>
      <c r="G4" s="119"/>
      <c r="H4" s="119"/>
      <c r="I4" s="119"/>
      <c r="J4" s="119"/>
      <c r="K4" s="118" t="s">
        <v>214</v>
      </c>
      <c r="L4" s="119"/>
      <c r="M4" s="125" t="s">
        <v>215</v>
      </c>
      <c r="N4" s="126"/>
      <c r="O4" s="124"/>
      <c r="P4" s="118" t="s">
        <v>130</v>
      </c>
      <c r="Q4" s="118" t="s">
        <v>131</v>
      </c>
      <c r="R4" s="118" t="s">
        <v>132</v>
      </c>
      <c r="S4" s="118" t="s">
        <v>632</v>
      </c>
      <c r="T4" s="118" t="s">
        <v>633</v>
      </c>
      <c r="U4" s="118" t="s">
        <v>634</v>
      </c>
      <c r="V4" s="118" t="s">
        <v>635</v>
      </c>
      <c r="W4" s="118" t="s">
        <v>636</v>
      </c>
      <c r="X4" s="118" t="s">
        <v>637</v>
      </c>
      <c r="Y4" s="118" t="s">
        <v>134</v>
      </c>
      <c r="Z4" s="123" t="s">
        <v>135</v>
      </c>
      <c r="AA4" s="123" t="s">
        <v>136</v>
      </c>
      <c r="AB4" s="123" t="s">
        <v>640</v>
      </c>
      <c r="AC4" s="123" t="s">
        <v>134</v>
      </c>
    </row>
    <row r="5" spans="1:29" s="74" customFormat="1" ht="26.25" customHeight="1">
      <c r="A5" s="132"/>
      <c r="B5" s="133"/>
      <c r="C5" s="117"/>
      <c r="D5" s="19" t="s">
        <v>138</v>
      </c>
      <c r="E5" s="14" t="s">
        <v>139</v>
      </c>
      <c r="F5" s="14" t="s">
        <v>130</v>
      </c>
      <c r="G5" s="14" t="s">
        <v>140</v>
      </c>
      <c r="H5" s="14" t="s">
        <v>141</v>
      </c>
      <c r="I5" s="14" t="s">
        <v>142</v>
      </c>
      <c r="J5" s="14" t="s">
        <v>143</v>
      </c>
      <c r="K5" s="14" t="s">
        <v>144</v>
      </c>
      <c r="L5" s="14" t="s">
        <v>145</v>
      </c>
      <c r="M5" s="14" t="s">
        <v>144</v>
      </c>
      <c r="N5" s="14" t="s">
        <v>145</v>
      </c>
      <c r="O5" s="75" t="s">
        <v>158</v>
      </c>
      <c r="P5" s="127"/>
      <c r="Q5" s="127"/>
      <c r="R5" s="127"/>
      <c r="S5" s="127"/>
      <c r="T5" s="127"/>
      <c r="U5" s="127"/>
      <c r="V5" s="127"/>
      <c r="W5" s="127"/>
      <c r="X5" s="127"/>
      <c r="Y5" s="127"/>
      <c r="Z5" s="128"/>
      <c r="AA5" s="128"/>
      <c r="AB5" s="128"/>
      <c r="AC5" s="128"/>
    </row>
    <row r="6" spans="1:29" s="79" customFormat="1" ht="34.5" customHeight="1">
      <c r="A6" s="129" t="s">
        <v>146</v>
      </c>
      <c r="B6" s="130"/>
      <c r="C6" s="76" t="s">
        <v>147</v>
      </c>
      <c r="D6" s="77" t="s">
        <v>148</v>
      </c>
      <c r="E6" s="78" t="s">
        <v>149</v>
      </c>
      <c r="F6" s="78" t="s">
        <v>150</v>
      </c>
      <c r="G6" s="78" t="s">
        <v>151</v>
      </c>
      <c r="H6" s="78" t="s">
        <v>152</v>
      </c>
      <c r="I6" s="78" t="s">
        <v>153</v>
      </c>
      <c r="J6" s="78" t="s">
        <v>154</v>
      </c>
      <c r="K6" s="78" t="s">
        <v>156</v>
      </c>
      <c r="L6" s="78" t="s">
        <v>157</v>
      </c>
      <c r="M6" s="78" t="s">
        <v>156</v>
      </c>
      <c r="N6" s="78" t="s">
        <v>157</v>
      </c>
      <c r="O6" s="78" t="s">
        <v>159</v>
      </c>
      <c r="P6" s="78" t="s">
        <v>150</v>
      </c>
      <c r="Q6" s="78" t="s">
        <v>162</v>
      </c>
      <c r="R6" s="78" t="s">
        <v>581</v>
      </c>
      <c r="S6" s="78" t="s">
        <v>641</v>
      </c>
      <c r="T6" s="78" t="s">
        <v>642</v>
      </c>
      <c r="U6" s="78" t="s">
        <v>639</v>
      </c>
      <c r="V6" s="78" t="s">
        <v>638</v>
      </c>
      <c r="W6" s="78" t="s">
        <v>643</v>
      </c>
      <c r="X6" s="78" t="s">
        <v>165</v>
      </c>
      <c r="Y6" s="78" t="s">
        <v>166</v>
      </c>
      <c r="Z6" s="78" t="s">
        <v>167</v>
      </c>
      <c r="AA6" s="78" t="s">
        <v>168</v>
      </c>
      <c r="AB6" s="78" t="s">
        <v>169</v>
      </c>
      <c r="AC6" s="78" t="s">
        <v>166</v>
      </c>
    </row>
    <row r="7" spans="1:29" s="69" customFormat="1" ht="12">
      <c r="A7" s="64" t="s">
        <v>66</v>
      </c>
      <c r="B7" s="65" t="s">
        <v>172</v>
      </c>
      <c r="C7" s="66"/>
      <c r="D7" s="67"/>
      <c r="E7" s="67"/>
      <c r="F7" s="68">
        <f>SUM(F8:F17)</f>
        <v>79</v>
      </c>
      <c r="G7" s="68">
        <f aca="true" t="shared" si="0" ref="G7:AC7">SUM(G8:G17)</f>
        <v>6</v>
      </c>
      <c r="H7" s="68">
        <f t="shared" si="0"/>
        <v>1</v>
      </c>
      <c r="I7" s="68">
        <f t="shared" si="0"/>
        <v>1</v>
      </c>
      <c r="J7" s="68">
        <f t="shared" si="0"/>
        <v>71</v>
      </c>
      <c r="K7" s="68">
        <f t="shared" si="0"/>
        <v>0</v>
      </c>
      <c r="L7" s="68">
        <f t="shared" si="0"/>
        <v>0</v>
      </c>
      <c r="M7" s="68">
        <f t="shared" si="0"/>
        <v>0</v>
      </c>
      <c r="N7" s="68">
        <f t="shared" si="0"/>
        <v>4</v>
      </c>
      <c r="O7" s="68">
        <f t="shared" si="0"/>
        <v>488</v>
      </c>
      <c r="P7" s="68">
        <f t="shared" si="0"/>
        <v>24598</v>
      </c>
      <c r="Q7" s="68">
        <f t="shared" si="0"/>
        <v>2870</v>
      </c>
      <c r="R7" s="68">
        <f t="shared" si="0"/>
        <v>59</v>
      </c>
      <c r="S7" s="68">
        <f t="shared" si="0"/>
        <v>4</v>
      </c>
      <c r="T7" s="68">
        <f t="shared" si="0"/>
        <v>26</v>
      </c>
      <c r="U7" s="68">
        <f t="shared" si="0"/>
        <v>14314</v>
      </c>
      <c r="V7" s="68">
        <f t="shared" si="0"/>
        <v>201</v>
      </c>
      <c r="W7" s="68">
        <f t="shared" si="0"/>
        <v>425</v>
      </c>
      <c r="X7" s="68">
        <f t="shared" si="0"/>
        <v>1749</v>
      </c>
      <c r="Y7" s="68">
        <f t="shared" si="0"/>
        <v>4950</v>
      </c>
      <c r="Z7" s="68">
        <f t="shared" si="0"/>
        <v>7214</v>
      </c>
      <c r="AA7" s="68">
        <f t="shared" si="0"/>
        <v>34</v>
      </c>
      <c r="AB7" s="68">
        <f t="shared" si="0"/>
        <v>0</v>
      </c>
      <c r="AC7" s="68">
        <f t="shared" si="0"/>
        <v>620</v>
      </c>
    </row>
    <row r="8" spans="1:29" s="70" customFormat="1" ht="14.25" customHeight="1">
      <c r="A8" s="63" t="s">
        <v>679</v>
      </c>
      <c r="B8" s="80" t="s">
        <v>680</v>
      </c>
      <c r="C8" s="81" t="s">
        <v>681</v>
      </c>
      <c r="D8" s="82">
        <v>4</v>
      </c>
      <c r="E8" s="82">
        <v>18</v>
      </c>
      <c r="F8" s="86">
        <v>29</v>
      </c>
      <c r="G8" s="86">
        <v>1</v>
      </c>
      <c r="H8" s="86">
        <v>0</v>
      </c>
      <c r="I8" s="86">
        <v>0</v>
      </c>
      <c r="J8" s="86">
        <v>28</v>
      </c>
      <c r="K8" s="86">
        <v>0</v>
      </c>
      <c r="L8" s="86">
        <v>0</v>
      </c>
      <c r="M8" s="86">
        <v>0</v>
      </c>
      <c r="N8" s="86">
        <v>0</v>
      </c>
      <c r="O8" s="86">
        <v>16</v>
      </c>
      <c r="P8" s="86">
        <v>650</v>
      </c>
      <c r="Q8" s="86">
        <v>192</v>
      </c>
      <c r="R8" s="86">
        <v>0</v>
      </c>
      <c r="S8" s="86">
        <v>0</v>
      </c>
      <c r="T8" s="86">
        <v>26</v>
      </c>
      <c r="U8" s="86">
        <v>150</v>
      </c>
      <c r="V8" s="86">
        <v>0</v>
      </c>
      <c r="W8" s="86">
        <v>153</v>
      </c>
      <c r="X8" s="86">
        <v>22</v>
      </c>
      <c r="Y8" s="86">
        <v>107</v>
      </c>
      <c r="Z8" s="86">
        <v>212</v>
      </c>
      <c r="AA8" s="86">
        <v>0</v>
      </c>
      <c r="AB8" s="86">
        <v>0</v>
      </c>
      <c r="AC8" s="86">
        <v>0</v>
      </c>
    </row>
    <row r="9" spans="1:29" s="70" customFormat="1" ht="14.25" customHeight="1">
      <c r="A9" s="63" t="s">
        <v>682</v>
      </c>
      <c r="B9" s="80" t="s">
        <v>683</v>
      </c>
      <c r="C9" s="81" t="s">
        <v>684</v>
      </c>
      <c r="D9" s="82">
        <v>5</v>
      </c>
      <c r="E9" s="82">
        <v>20</v>
      </c>
      <c r="F9" s="86">
        <v>5</v>
      </c>
      <c r="G9" s="86">
        <v>1</v>
      </c>
      <c r="H9" s="86">
        <v>1</v>
      </c>
      <c r="I9" s="86">
        <v>0</v>
      </c>
      <c r="J9" s="86">
        <v>3</v>
      </c>
      <c r="K9" s="83">
        <v>0</v>
      </c>
      <c r="L9" s="86">
        <v>0</v>
      </c>
      <c r="M9" s="86">
        <v>0</v>
      </c>
      <c r="N9" s="86">
        <v>0</v>
      </c>
      <c r="O9" s="86">
        <v>54</v>
      </c>
      <c r="P9" s="86">
        <v>1275</v>
      </c>
      <c r="Q9" s="83">
        <v>414</v>
      </c>
      <c r="R9" s="83">
        <v>30</v>
      </c>
      <c r="S9" s="83">
        <v>4</v>
      </c>
      <c r="T9" s="86">
        <v>0</v>
      </c>
      <c r="U9" s="83">
        <v>632</v>
      </c>
      <c r="V9" s="83">
        <v>19</v>
      </c>
      <c r="W9" s="83">
        <v>3</v>
      </c>
      <c r="X9" s="83">
        <v>144</v>
      </c>
      <c r="Y9" s="83">
        <v>29</v>
      </c>
      <c r="Z9" s="83">
        <v>328</v>
      </c>
      <c r="AA9" s="86">
        <v>14</v>
      </c>
      <c r="AB9" s="86">
        <v>0</v>
      </c>
      <c r="AC9" s="86">
        <v>3</v>
      </c>
    </row>
    <row r="10" spans="1:29" s="70" customFormat="1" ht="14.25" customHeight="1">
      <c r="A10" s="63" t="s">
        <v>682</v>
      </c>
      <c r="B10" s="80" t="s">
        <v>683</v>
      </c>
      <c r="C10" s="81" t="s">
        <v>685</v>
      </c>
      <c r="D10" s="82">
        <v>6</v>
      </c>
      <c r="E10" s="82">
        <v>11</v>
      </c>
      <c r="F10" s="86">
        <v>1</v>
      </c>
      <c r="G10" s="86">
        <v>0</v>
      </c>
      <c r="H10" s="86">
        <v>0</v>
      </c>
      <c r="I10" s="86">
        <v>0</v>
      </c>
      <c r="J10" s="83">
        <v>1</v>
      </c>
      <c r="K10" s="83">
        <v>0</v>
      </c>
      <c r="L10" s="86">
        <v>0</v>
      </c>
      <c r="M10" s="86">
        <v>0</v>
      </c>
      <c r="N10" s="86">
        <v>0</v>
      </c>
      <c r="O10" s="86">
        <v>0</v>
      </c>
      <c r="P10" s="86">
        <v>78</v>
      </c>
      <c r="Q10" s="83">
        <v>8</v>
      </c>
      <c r="R10" s="83">
        <v>0</v>
      </c>
      <c r="S10" s="83">
        <v>0</v>
      </c>
      <c r="T10" s="86">
        <v>0</v>
      </c>
      <c r="U10" s="83">
        <v>67</v>
      </c>
      <c r="V10" s="83">
        <v>3</v>
      </c>
      <c r="W10" s="83">
        <v>0</v>
      </c>
      <c r="X10" s="83">
        <v>0</v>
      </c>
      <c r="Y10" s="83">
        <v>0</v>
      </c>
      <c r="Z10" s="83">
        <v>4</v>
      </c>
      <c r="AA10" s="83">
        <v>0</v>
      </c>
      <c r="AB10" s="83">
        <v>0</v>
      </c>
      <c r="AC10" s="83">
        <v>0</v>
      </c>
    </row>
    <row r="11" spans="1:29" s="70" customFormat="1" ht="14.25" customHeight="1">
      <c r="A11" s="63" t="s">
        <v>686</v>
      </c>
      <c r="B11" s="80" t="s">
        <v>655</v>
      </c>
      <c r="C11" s="81" t="s">
        <v>687</v>
      </c>
      <c r="D11" s="82">
        <v>7</v>
      </c>
      <c r="E11" s="82">
        <v>17</v>
      </c>
      <c r="F11" s="86">
        <v>1</v>
      </c>
      <c r="G11" s="86">
        <v>0</v>
      </c>
      <c r="H11" s="86">
        <v>0</v>
      </c>
      <c r="I11" s="86">
        <v>0</v>
      </c>
      <c r="J11" s="83">
        <v>1</v>
      </c>
      <c r="K11" s="83">
        <v>0</v>
      </c>
      <c r="L11" s="86">
        <v>0</v>
      </c>
      <c r="M11" s="86">
        <v>0</v>
      </c>
      <c r="N11" s="86">
        <v>0</v>
      </c>
      <c r="O11" s="86">
        <v>0</v>
      </c>
      <c r="P11" s="86">
        <v>1823</v>
      </c>
      <c r="Q11" s="83">
        <v>34</v>
      </c>
      <c r="R11" s="83">
        <v>2</v>
      </c>
      <c r="S11" s="83">
        <v>0</v>
      </c>
      <c r="T11" s="86">
        <v>0</v>
      </c>
      <c r="U11" s="83">
        <v>1502</v>
      </c>
      <c r="V11" s="83">
        <v>17</v>
      </c>
      <c r="W11" s="83">
        <v>25</v>
      </c>
      <c r="X11" s="83">
        <v>243</v>
      </c>
      <c r="Y11" s="83">
        <v>0</v>
      </c>
      <c r="Z11" s="83">
        <v>588</v>
      </c>
      <c r="AA11" s="83">
        <v>0</v>
      </c>
      <c r="AB11" s="83">
        <v>0</v>
      </c>
      <c r="AC11" s="83">
        <v>0</v>
      </c>
    </row>
    <row r="12" spans="1:29" s="70" customFormat="1" ht="14.25" customHeight="1">
      <c r="A12" s="63" t="s">
        <v>682</v>
      </c>
      <c r="B12" s="80" t="s">
        <v>683</v>
      </c>
      <c r="C12" s="81" t="s">
        <v>688</v>
      </c>
      <c r="D12" s="82">
        <v>7</v>
      </c>
      <c r="E12" s="82">
        <v>18</v>
      </c>
      <c r="F12" s="86">
        <v>0</v>
      </c>
      <c r="G12" s="86">
        <v>0</v>
      </c>
      <c r="H12" s="86">
        <v>0</v>
      </c>
      <c r="I12" s="86">
        <v>0</v>
      </c>
      <c r="J12" s="83">
        <v>0</v>
      </c>
      <c r="K12" s="83">
        <v>0</v>
      </c>
      <c r="L12" s="86">
        <v>0</v>
      </c>
      <c r="M12" s="86">
        <v>0</v>
      </c>
      <c r="N12" s="86">
        <v>0</v>
      </c>
      <c r="O12" s="83">
        <v>8</v>
      </c>
      <c r="P12" s="86">
        <v>2267</v>
      </c>
      <c r="Q12" s="83">
        <v>263</v>
      </c>
      <c r="R12" s="83">
        <v>0</v>
      </c>
      <c r="S12" s="83">
        <v>0</v>
      </c>
      <c r="T12" s="86">
        <v>0</v>
      </c>
      <c r="U12" s="83">
        <v>1114</v>
      </c>
      <c r="V12" s="83">
        <v>14</v>
      </c>
      <c r="W12" s="83">
        <v>25</v>
      </c>
      <c r="X12" s="83">
        <v>121</v>
      </c>
      <c r="Y12" s="83">
        <v>730</v>
      </c>
      <c r="Z12" s="83">
        <v>820</v>
      </c>
      <c r="AA12" s="83">
        <v>5</v>
      </c>
      <c r="AB12" s="83">
        <v>0</v>
      </c>
      <c r="AC12" s="83">
        <v>26</v>
      </c>
    </row>
    <row r="13" spans="1:29" s="70" customFormat="1" ht="14.25" customHeight="1">
      <c r="A13" s="63" t="s">
        <v>686</v>
      </c>
      <c r="B13" s="80" t="s">
        <v>655</v>
      </c>
      <c r="C13" s="81" t="s">
        <v>689</v>
      </c>
      <c r="D13" s="82">
        <v>8</v>
      </c>
      <c r="E13" s="82">
        <v>7</v>
      </c>
      <c r="F13" s="86">
        <v>15</v>
      </c>
      <c r="G13" s="86">
        <v>1</v>
      </c>
      <c r="H13" s="86">
        <v>0</v>
      </c>
      <c r="I13" s="86">
        <v>1</v>
      </c>
      <c r="J13" s="83">
        <v>13</v>
      </c>
      <c r="K13" s="83">
        <v>0</v>
      </c>
      <c r="L13" s="86">
        <v>0</v>
      </c>
      <c r="M13" s="86">
        <v>0</v>
      </c>
      <c r="N13" s="86">
        <v>0</v>
      </c>
      <c r="O13" s="83">
        <v>0</v>
      </c>
      <c r="P13" s="86">
        <v>3981</v>
      </c>
      <c r="Q13" s="83">
        <v>591</v>
      </c>
      <c r="R13" s="83">
        <v>9</v>
      </c>
      <c r="S13" s="83">
        <v>0</v>
      </c>
      <c r="T13" s="83">
        <v>0</v>
      </c>
      <c r="U13" s="83">
        <v>1378</v>
      </c>
      <c r="V13" s="83">
        <v>0</v>
      </c>
      <c r="W13" s="83">
        <v>19</v>
      </c>
      <c r="X13" s="83">
        <v>251</v>
      </c>
      <c r="Y13" s="83">
        <v>1733</v>
      </c>
      <c r="Z13" s="83">
        <v>1051</v>
      </c>
      <c r="AA13" s="83">
        <v>2</v>
      </c>
      <c r="AB13" s="83">
        <v>0</v>
      </c>
      <c r="AC13" s="83">
        <v>158</v>
      </c>
    </row>
    <row r="14" spans="1:29" s="70" customFormat="1" ht="14.25" customHeight="1">
      <c r="A14" s="63" t="s">
        <v>682</v>
      </c>
      <c r="B14" s="80" t="s">
        <v>683</v>
      </c>
      <c r="C14" s="81" t="s">
        <v>690</v>
      </c>
      <c r="D14" s="82">
        <v>8</v>
      </c>
      <c r="E14" s="82">
        <v>8</v>
      </c>
      <c r="F14" s="86">
        <v>0</v>
      </c>
      <c r="G14" s="83">
        <v>0</v>
      </c>
      <c r="H14" s="83">
        <v>0</v>
      </c>
      <c r="I14" s="83">
        <v>0</v>
      </c>
      <c r="J14" s="83">
        <v>0</v>
      </c>
      <c r="K14" s="83">
        <v>0</v>
      </c>
      <c r="L14" s="86">
        <v>0</v>
      </c>
      <c r="M14" s="86">
        <v>0</v>
      </c>
      <c r="N14" s="86">
        <v>0</v>
      </c>
      <c r="O14" s="83">
        <v>4</v>
      </c>
      <c r="P14" s="86">
        <v>3064</v>
      </c>
      <c r="Q14" s="83">
        <v>248</v>
      </c>
      <c r="R14" s="83">
        <v>7</v>
      </c>
      <c r="S14" s="83">
        <v>0</v>
      </c>
      <c r="T14" s="83">
        <v>0</v>
      </c>
      <c r="U14" s="83">
        <v>2593</v>
      </c>
      <c r="V14" s="83">
        <v>36</v>
      </c>
      <c r="W14" s="83">
        <v>100</v>
      </c>
      <c r="X14" s="83">
        <v>80</v>
      </c>
      <c r="Y14" s="83">
        <v>0</v>
      </c>
      <c r="Z14" s="83">
        <v>1102</v>
      </c>
      <c r="AA14" s="83">
        <v>13</v>
      </c>
      <c r="AB14" s="83">
        <v>0</v>
      </c>
      <c r="AC14" s="83">
        <v>0</v>
      </c>
    </row>
    <row r="15" spans="1:29" s="70" customFormat="1" ht="14.25" customHeight="1">
      <c r="A15" s="63" t="s">
        <v>679</v>
      </c>
      <c r="B15" s="80" t="s">
        <v>680</v>
      </c>
      <c r="C15" s="81" t="s">
        <v>691</v>
      </c>
      <c r="D15" s="82">
        <v>8</v>
      </c>
      <c r="E15" s="82">
        <v>8</v>
      </c>
      <c r="F15" s="86">
        <v>1</v>
      </c>
      <c r="G15" s="86">
        <v>1</v>
      </c>
      <c r="H15" s="86">
        <v>0</v>
      </c>
      <c r="I15" s="86">
        <v>0</v>
      </c>
      <c r="J15" s="86">
        <v>0</v>
      </c>
      <c r="K15" s="83">
        <v>0</v>
      </c>
      <c r="L15" s="86">
        <v>0</v>
      </c>
      <c r="M15" s="86">
        <v>0</v>
      </c>
      <c r="N15" s="86">
        <v>0</v>
      </c>
      <c r="O15" s="86">
        <v>0</v>
      </c>
      <c r="P15" s="86">
        <v>131</v>
      </c>
      <c r="Q15" s="83">
        <v>28</v>
      </c>
      <c r="R15" s="83">
        <v>0</v>
      </c>
      <c r="S15" s="83">
        <v>0</v>
      </c>
      <c r="T15" s="83">
        <v>0</v>
      </c>
      <c r="U15" s="83">
        <v>76</v>
      </c>
      <c r="V15" s="83">
        <v>0</v>
      </c>
      <c r="W15" s="83">
        <v>10</v>
      </c>
      <c r="X15" s="83">
        <v>3</v>
      </c>
      <c r="Y15" s="83">
        <v>14</v>
      </c>
      <c r="Z15" s="83">
        <v>39</v>
      </c>
      <c r="AA15" s="83">
        <v>0</v>
      </c>
      <c r="AB15" s="83">
        <v>0</v>
      </c>
      <c r="AC15" s="83">
        <v>6</v>
      </c>
    </row>
    <row r="16" spans="1:29" s="70" customFormat="1" ht="14.25" customHeight="1">
      <c r="A16" s="63" t="s">
        <v>686</v>
      </c>
      <c r="B16" s="80" t="s">
        <v>655</v>
      </c>
      <c r="C16" s="81" t="s">
        <v>692</v>
      </c>
      <c r="D16" s="82">
        <v>8</v>
      </c>
      <c r="E16" s="82">
        <v>23</v>
      </c>
      <c r="F16" s="86">
        <v>15</v>
      </c>
      <c r="G16" s="86">
        <v>2</v>
      </c>
      <c r="H16" s="86">
        <v>0</v>
      </c>
      <c r="I16" s="86">
        <v>0</v>
      </c>
      <c r="J16" s="86">
        <v>13</v>
      </c>
      <c r="K16" s="83">
        <v>0</v>
      </c>
      <c r="L16" s="86">
        <v>0</v>
      </c>
      <c r="M16" s="86">
        <v>0</v>
      </c>
      <c r="N16" s="86">
        <v>0</v>
      </c>
      <c r="O16" s="83">
        <v>32</v>
      </c>
      <c r="P16" s="86">
        <v>5851</v>
      </c>
      <c r="Q16" s="83">
        <v>494</v>
      </c>
      <c r="R16" s="83">
        <v>8</v>
      </c>
      <c r="S16" s="83">
        <v>0</v>
      </c>
      <c r="T16" s="83">
        <v>0</v>
      </c>
      <c r="U16" s="83">
        <v>4647</v>
      </c>
      <c r="V16" s="83">
        <v>102</v>
      </c>
      <c r="W16" s="83">
        <v>65</v>
      </c>
      <c r="X16" s="83">
        <v>535</v>
      </c>
      <c r="Y16" s="83">
        <v>0</v>
      </c>
      <c r="Z16" s="83">
        <v>1734</v>
      </c>
      <c r="AA16" s="83">
        <v>0</v>
      </c>
      <c r="AB16" s="83">
        <v>0</v>
      </c>
      <c r="AC16" s="83">
        <v>10</v>
      </c>
    </row>
    <row r="17" spans="1:29" ht="14.25">
      <c r="A17" s="63" t="s">
        <v>686</v>
      </c>
      <c r="B17" s="80" t="s">
        <v>655</v>
      </c>
      <c r="C17" s="81" t="s">
        <v>693</v>
      </c>
      <c r="D17" s="82">
        <v>9</v>
      </c>
      <c r="E17" s="82">
        <v>28</v>
      </c>
      <c r="F17" s="86">
        <v>12</v>
      </c>
      <c r="G17" s="86">
        <v>0</v>
      </c>
      <c r="H17" s="86">
        <v>0</v>
      </c>
      <c r="I17" s="86">
        <v>0</v>
      </c>
      <c r="J17" s="86">
        <v>12</v>
      </c>
      <c r="K17" s="83">
        <v>0</v>
      </c>
      <c r="L17" s="86">
        <v>0</v>
      </c>
      <c r="M17" s="86">
        <v>0</v>
      </c>
      <c r="N17" s="86">
        <v>4</v>
      </c>
      <c r="O17" s="83">
        <v>374</v>
      </c>
      <c r="P17" s="86">
        <v>5478</v>
      </c>
      <c r="Q17" s="83">
        <v>598</v>
      </c>
      <c r="R17" s="83">
        <v>3</v>
      </c>
      <c r="S17" s="83">
        <v>0</v>
      </c>
      <c r="T17" s="83">
        <v>0</v>
      </c>
      <c r="U17" s="83">
        <v>2155</v>
      </c>
      <c r="V17" s="83">
        <v>10</v>
      </c>
      <c r="W17" s="83">
        <v>25</v>
      </c>
      <c r="X17" s="83">
        <v>350</v>
      </c>
      <c r="Y17" s="83">
        <v>2337</v>
      </c>
      <c r="Z17" s="83">
        <v>1336</v>
      </c>
      <c r="AA17" s="83">
        <v>0</v>
      </c>
      <c r="AB17" s="83">
        <v>0</v>
      </c>
      <c r="AC17" s="83">
        <v>417</v>
      </c>
    </row>
  </sheetData>
  <sheetProtection/>
  <mergeCells count="25">
    <mergeCell ref="Z4:Z5"/>
    <mergeCell ref="A3:B5"/>
    <mergeCell ref="Z3:AC3"/>
    <mergeCell ref="M4:N4"/>
    <mergeCell ref="P4:P5"/>
    <mergeCell ref="AC4:AC5"/>
    <mergeCell ref="AA4:AA5"/>
    <mergeCell ref="T4:T5"/>
    <mergeCell ref="U4:U5"/>
    <mergeCell ref="AB4:AB5"/>
    <mergeCell ref="A6:B6"/>
    <mergeCell ref="V4:V5"/>
    <mergeCell ref="W4:W5"/>
    <mergeCell ref="X4:X5"/>
    <mergeCell ref="Y4:Y5"/>
    <mergeCell ref="C3:C5"/>
    <mergeCell ref="D3:E4"/>
    <mergeCell ref="F3:J4"/>
    <mergeCell ref="K3:N3"/>
    <mergeCell ref="O3:O4"/>
    <mergeCell ref="P3:Y3"/>
    <mergeCell ref="K4:L4"/>
    <mergeCell ref="Q4:Q5"/>
    <mergeCell ref="R4:R5"/>
    <mergeCell ref="S4:S5"/>
  </mergeCells>
  <printOptions/>
  <pageMargins left="0.7" right="0.7" top="0.75" bottom="0.75" header="0.3" footer="0.3"/>
  <pageSetup fitToHeight="0" fitToWidth="1" horizontalDpi="600" verticalDpi="600" orientation="landscape" paperSize="8" scale="78" r:id="rId1"/>
</worksheet>
</file>

<file path=xl/worksheets/sheet6.xml><?xml version="1.0" encoding="utf-8"?>
<worksheet xmlns="http://schemas.openxmlformats.org/spreadsheetml/2006/main" xmlns:r="http://schemas.openxmlformats.org/officeDocument/2006/relationships">
  <sheetPr>
    <pageSetUpPr fitToPage="1"/>
  </sheetPr>
  <dimension ref="A1:AC16"/>
  <sheetViews>
    <sheetView view="pageBreakPreview" zoomScaleSheetLayoutView="100" zoomScalePageLayoutView="0" workbookViewId="0" topLeftCell="A1">
      <selection activeCell="A1" sqref="A1"/>
    </sheetView>
  </sheetViews>
  <sheetFormatPr defaultColWidth="9.33203125" defaultRowHeight="12"/>
  <cols>
    <col min="1" max="1" width="9.33203125" style="72" customWidth="1"/>
    <col min="2" max="2" width="14.66015625" style="73" customWidth="1"/>
    <col min="3" max="3" width="11.5" style="71" customWidth="1"/>
    <col min="4" max="4" width="6.66015625" style="72" customWidth="1"/>
    <col min="5" max="5" width="6.16015625" style="72" customWidth="1"/>
    <col min="6" max="7" width="9" style="72" customWidth="1"/>
    <col min="8" max="8" width="8.83203125" style="72" customWidth="1"/>
    <col min="9" max="10" width="10" style="72" customWidth="1"/>
    <col min="11" max="14" width="7.83203125" style="72" customWidth="1"/>
    <col min="15" max="15" width="11.5" style="72" bestFit="1" customWidth="1"/>
    <col min="16" max="16" width="11.5" style="72" customWidth="1"/>
    <col min="17" max="18" width="11.5" style="72" bestFit="1" customWidth="1"/>
    <col min="19" max="20" width="11.5" style="72" customWidth="1"/>
    <col min="21" max="21" width="11.5" style="72" bestFit="1" customWidth="1"/>
    <col min="22" max="23" width="11.5" style="72" customWidth="1"/>
    <col min="24" max="27" width="11.5" style="72" bestFit="1" customWidth="1"/>
    <col min="28" max="28" width="11.66015625" style="72" customWidth="1"/>
    <col min="29" max="29" width="11.5" style="72" bestFit="1" customWidth="1"/>
    <col min="30" max="16384" width="9.33203125" style="72" customWidth="1"/>
  </cols>
  <sheetData>
    <row r="1" spans="1:6" ht="16.5">
      <c r="A1" s="32" t="s">
        <v>659</v>
      </c>
      <c r="B1" s="28"/>
      <c r="F1" s="7"/>
    </row>
    <row r="2" spans="1:6" ht="12">
      <c r="A2" s="72" t="s">
        <v>669</v>
      </c>
      <c r="F2" s="7"/>
    </row>
    <row r="3" spans="1:29" s="74" customFormat="1" ht="46.5" customHeight="1">
      <c r="A3" s="125" t="s">
        <v>55</v>
      </c>
      <c r="B3" s="131"/>
      <c r="C3" s="115" t="s">
        <v>56</v>
      </c>
      <c r="D3" s="118" t="s">
        <v>127</v>
      </c>
      <c r="E3" s="119"/>
      <c r="F3" s="118" t="s">
        <v>128</v>
      </c>
      <c r="G3" s="119"/>
      <c r="H3" s="119"/>
      <c r="I3" s="119"/>
      <c r="J3" s="119"/>
      <c r="K3" s="120" t="s">
        <v>155</v>
      </c>
      <c r="L3" s="121"/>
      <c r="M3" s="121"/>
      <c r="N3" s="122"/>
      <c r="O3" s="123" t="s">
        <v>129</v>
      </c>
      <c r="P3" s="118" t="s">
        <v>178</v>
      </c>
      <c r="Q3" s="119"/>
      <c r="R3" s="119"/>
      <c r="S3" s="119"/>
      <c r="T3" s="119"/>
      <c r="U3" s="119"/>
      <c r="V3" s="119"/>
      <c r="W3" s="119"/>
      <c r="X3" s="119"/>
      <c r="Y3" s="119"/>
      <c r="Z3" s="118" t="s">
        <v>171</v>
      </c>
      <c r="AA3" s="119"/>
      <c r="AB3" s="119"/>
      <c r="AC3" s="119"/>
    </row>
    <row r="4" spans="1:29" s="74" customFormat="1" ht="22.5" customHeight="1">
      <c r="A4" s="132"/>
      <c r="B4" s="133"/>
      <c r="C4" s="116"/>
      <c r="D4" s="119"/>
      <c r="E4" s="119"/>
      <c r="F4" s="119"/>
      <c r="G4" s="119"/>
      <c r="H4" s="119"/>
      <c r="I4" s="119"/>
      <c r="J4" s="119"/>
      <c r="K4" s="118" t="s">
        <v>214</v>
      </c>
      <c r="L4" s="119"/>
      <c r="M4" s="125" t="s">
        <v>215</v>
      </c>
      <c r="N4" s="126"/>
      <c r="O4" s="124"/>
      <c r="P4" s="118" t="s">
        <v>130</v>
      </c>
      <c r="Q4" s="118" t="s">
        <v>131</v>
      </c>
      <c r="R4" s="118" t="s">
        <v>132</v>
      </c>
      <c r="S4" s="118" t="s">
        <v>632</v>
      </c>
      <c r="T4" s="118" t="s">
        <v>633</v>
      </c>
      <c r="U4" s="118" t="s">
        <v>634</v>
      </c>
      <c r="V4" s="118" t="s">
        <v>635</v>
      </c>
      <c r="W4" s="118" t="s">
        <v>636</v>
      </c>
      <c r="X4" s="118" t="s">
        <v>637</v>
      </c>
      <c r="Y4" s="118" t="s">
        <v>134</v>
      </c>
      <c r="Z4" s="123" t="s">
        <v>135</v>
      </c>
      <c r="AA4" s="123" t="s">
        <v>136</v>
      </c>
      <c r="AB4" s="123" t="s">
        <v>640</v>
      </c>
      <c r="AC4" s="123" t="s">
        <v>134</v>
      </c>
    </row>
    <row r="5" spans="1:29" s="74" customFormat="1" ht="26.25" customHeight="1">
      <c r="A5" s="132"/>
      <c r="B5" s="133"/>
      <c r="C5" s="117"/>
      <c r="D5" s="19" t="s">
        <v>138</v>
      </c>
      <c r="E5" s="14" t="s">
        <v>139</v>
      </c>
      <c r="F5" s="14" t="s">
        <v>130</v>
      </c>
      <c r="G5" s="14" t="s">
        <v>140</v>
      </c>
      <c r="H5" s="14" t="s">
        <v>141</v>
      </c>
      <c r="I5" s="14" t="s">
        <v>142</v>
      </c>
      <c r="J5" s="14" t="s">
        <v>143</v>
      </c>
      <c r="K5" s="14" t="s">
        <v>144</v>
      </c>
      <c r="L5" s="14" t="s">
        <v>145</v>
      </c>
      <c r="M5" s="14" t="s">
        <v>144</v>
      </c>
      <c r="N5" s="14" t="s">
        <v>145</v>
      </c>
      <c r="O5" s="75" t="s">
        <v>158</v>
      </c>
      <c r="P5" s="127"/>
      <c r="Q5" s="127"/>
      <c r="R5" s="127"/>
      <c r="S5" s="127"/>
      <c r="T5" s="127"/>
      <c r="U5" s="127"/>
      <c r="V5" s="127"/>
      <c r="W5" s="127"/>
      <c r="X5" s="127"/>
      <c r="Y5" s="127"/>
      <c r="Z5" s="128"/>
      <c r="AA5" s="128"/>
      <c r="AB5" s="128"/>
      <c r="AC5" s="128"/>
    </row>
    <row r="6" spans="1:29" s="79" customFormat="1" ht="34.5" customHeight="1">
      <c r="A6" s="129" t="s">
        <v>146</v>
      </c>
      <c r="B6" s="130"/>
      <c r="C6" s="76" t="s">
        <v>147</v>
      </c>
      <c r="D6" s="77" t="s">
        <v>148</v>
      </c>
      <c r="E6" s="78" t="s">
        <v>149</v>
      </c>
      <c r="F6" s="78" t="s">
        <v>150</v>
      </c>
      <c r="G6" s="78" t="s">
        <v>151</v>
      </c>
      <c r="H6" s="78" t="s">
        <v>152</v>
      </c>
      <c r="I6" s="78" t="s">
        <v>153</v>
      </c>
      <c r="J6" s="78" t="s">
        <v>154</v>
      </c>
      <c r="K6" s="78" t="s">
        <v>156</v>
      </c>
      <c r="L6" s="78" t="s">
        <v>157</v>
      </c>
      <c r="M6" s="78" t="s">
        <v>156</v>
      </c>
      <c r="N6" s="78" t="s">
        <v>157</v>
      </c>
      <c r="O6" s="78" t="s">
        <v>159</v>
      </c>
      <c r="P6" s="78" t="s">
        <v>150</v>
      </c>
      <c r="Q6" s="78" t="s">
        <v>162</v>
      </c>
      <c r="R6" s="78" t="s">
        <v>581</v>
      </c>
      <c r="S6" s="78" t="s">
        <v>641</v>
      </c>
      <c r="T6" s="78" t="s">
        <v>642</v>
      </c>
      <c r="U6" s="78" t="s">
        <v>639</v>
      </c>
      <c r="V6" s="78" t="s">
        <v>638</v>
      </c>
      <c r="W6" s="78" t="s">
        <v>643</v>
      </c>
      <c r="X6" s="78" t="s">
        <v>165</v>
      </c>
      <c r="Y6" s="78" t="s">
        <v>166</v>
      </c>
      <c r="Z6" s="78" t="s">
        <v>167</v>
      </c>
      <c r="AA6" s="78" t="s">
        <v>168</v>
      </c>
      <c r="AB6" s="78" t="s">
        <v>169</v>
      </c>
      <c r="AC6" s="78" t="s">
        <v>166</v>
      </c>
    </row>
    <row r="7" spans="1:29" s="69" customFormat="1" ht="12">
      <c r="A7" s="64" t="s">
        <v>66</v>
      </c>
      <c r="B7" s="65" t="s">
        <v>172</v>
      </c>
      <c r="C7" s="66"/>
      <c r="D7" s="67"/>
      <c r="E7" s="67"/>
      <c r="F7" s="68">
        <f aca="true" t="shared" si="0" ref="F7:AC7">SUM(F8:F16)</f>
        <v>373</v>
      </c>
      <c r="G7" s="68">
        <f t="shared" si="0"/>
        <v>24</v>
      </c>
      <c r="H7" s="68">
        <f t="shared" si="0"/>
        <v>1</v>
      </c>
      <c r="I7" s="68">
        <f t="shared" si="0"/>
        <v>22</v>
      </c>
      <c r="J7" s="68">
        <f t="shared" si="0"/>
        <v>326</v>
      </c>
      <c r="K7" s="68">
        <f t="shared" si="0"/>
        <v>4</v>
      </c>
      <c r="L7" s="68">
        <f t="shared" si="0"/>
        <v>195</v>
      </c>
      <c r="M7" s="68">
        <f t="shared" si="0"/>
        <v>0</v>
      </c>
      <c r="N7" s="68">
        <f t="shared" si="0"/>
        <v>0</v>
      </c>
      <c r="O7" s="68">
        <f t="shared" si="0"/>
        <v>1956</v>
      </c>
      <c r="P7" s="68">
        <f t="shared" si="0"/>
        <v>82280</v>
      </c>
      <c r="Q7" s="68">
        <f t="shared" si="0"/>
        <v>10584</v>
      </c>
      <c r="R7" s="68">
        <f t="shared" si="0"/>
        <v>1812</v>
      </c>
      <c r="S7" s="68">
        <f t="shared" si="0"/>
        <v>982</v>
      </c>
      <c r="T7" s="68">
        <f t="shared" si="0"/>
        <v>10</v>
      </c>
      <c r="U7" s="68">
        <f t="shared" si="0"/>
        <v>52596</v>
      </c>
      <c r="V7" s="68">
        <f t="shared" si="0"/>
        <v>1373</v>
      </c>
      <c r="W7" s="68">
        <f t="shared" si="0"/>
        <v>1123</v>
      </c>
      <c r="X7" s="68">
        <f t="shared" si="0"/>
        <v>8443</v>
      </c>
      <c r="Y7" s="68">
        <f t="shared" si="0"/>
        <v>5357</v>
      </c>
      <c r="Z7" s="68">
        <f t="shared" si="0"/>
        <v>20101</v>
      </c>
      <c r="AA7" s="68">
        <f t="shared" si="0"/>
        <v>581</v>
      </c>
      <c r="AB7" s="68">
        <f t="shared" si="0"/>
        <v>0</v>
      </c>
      <c r="AC7" s="68">
        <f t="shared" si="0"/>
        <v>667</v>
      </c>
    </row>
    <row r="8" spans="1:29" s="70" customFormat="1" ht="14.25" customHeight="1">
      <c r="A8" s="63" t="s">
        <v>64</v>
      </c>
      <c r="B8" s="80" t="s">
        <v>647</v>
      </c>
      <c r="C8" s="81" t="s">
        <v>628</v>
      </c>
      <c r="D8" s="82">
        <v>2</v>
      </c>
      <c r="E8" s="82">
        <v>6</v>
      </c>
      <c r="F8" s="86">
        <f aca="true" t="shared" si="1" ref="F8:F16">SUM(G8:J8)</f>
        <v>308</v>
      </c>
      <c r="G8" s="86">
        <v>17</v>
      </c>
      <c r="H8" s="86">
        <v>0</v>
      </c>
      <c r="I8" s="86">
        <v>21</v>
      </c>
      <c r="J8" s="86">
        <v>270</v>
      </c>
      <c r="K8" s="86">
        <v>4</v>
      </c>
      <c r="L8" s="86">
        <v>195</v>
      </c>
      <c r="M8" s="86">
        <v>0</v>
      </c>
      <c r="N8" s="86">
        <v>0</v>
      </c>
      <c r="O8" s="86">
        <v>236</v>
      </c>
      <c r="P8" s="86">
        <f>SUM(Q8:Y8)</f>
        <v>21279</v>
      </c>
      <c r="Q8" s="86">
        <v>3727</v>
      </c>
      <c r="R8" s="86">
        <v>972</v>
      </c>
      <c r="S8" s="86">
        <v>938</v>
      </c>
      <c r="T8" s="86">
        <v>0</v>
      </c>
      <c r="U8" s="86">
        <v>11831</v>
      </c>
      <c r="V8" s="86">
        <v>180</v>
      </c>
      <c r="W8" s="86">
        <v>100</v>
      </c>
      <c r="X8" s="86">
        <v>3451</v>
      </c>
      <c r="Y8" s="86">
        <v>80</v>
      </c>
      <c r="Z8" s="86">
        <v>5706</v>
      </c>
      <c r="AA8" s="86">
        <v>0</v>
      </c>
      <c r="AB8" s="86">
        <v>0</v>
      </c>
      <c r="AC8" s="86">
        <v>0</v>
      </c>
    </row>
    <row r="9" spans="1:29" s="70" customFormat="1" ht="14.25" customHeight="1">
      <c r="A9" s="63" t="s">
        <v>91</v>
      </c>
      <c r="B9" s="80" t="s">
        <v>594</v>
      </c>
      <c r="C9" s="81" t="s">
        <v>670</v>
      </c>
      <c r="D9" s="82">
        <v>5</v>
      </c>
      <c r="E9" s="82">
        <v>9</v>
      </c>
      <c r="F9" s="86">
        <f t="shared" si="1"/>
        <v>0</v>
      </c>
      <c r="G9" s="86">
        <v>0</v>
      </c>
      <c r="H9" s="86">
        <v>0</v>
      </c>
      <c r="I9" s="86">
        <v>0</v>
      </c>
      <c r="J9" s="86">
        <v>0</v>
      </c>
      <c r="K9" s="83" t="s">
        <v>676</v>
      </c>
      <c r="L9" s="86">
        <v>0</v>
      </c>
      <c r="M9" s="86">
        <v>0</v>
      </c>
      <c r="N9" s="86">
        <v>0</v>
      </c>
      <c r="O9" s="86">
        <v>0</v>
      </c>
      <c r="P9" s="86">
        <f aca="true" t="shared" si="2" ref="P9:P16">SUM(Q9:Y9)</f>
        <v>118</v>
      </c>
      <c r="Q9" s="83">
        <v>12</v>
      </c>
      <c r="R9" s="83">
        <v>0</v>
      </c>
      <c r="S9" s="83">
        <v>0</v>
      </c>
      <c r="T9" s="86">
        <v>0</v>
      </c>
      <c r="U9" s="83">
        <v>106</v>
      </c>
      <c r="V9" s="83">
        <v>0</v>
      </c>
      <c r="W9" s="83">
        <v>0</v>
      </c>
      <c r="X9" s="83">
        <v>0</v>
      </c>
      <c r="Y9" s="83">
        <v>0</v>
      </c>
      <c r="Z9" s="83">
        <v>6</v>
      </c>
      <c r="AA9" s="86">
        <v>0</v>
      </c>
      <c r="AB9" s="86">
        <v>0</v>
      </c>
      <c r="AC9" s="86">
        <v>0</v>
      </c>
    </row>
    <row r="10" spans="1:29" s="70" customFormat="1" ht="14.25" customHeight="1">
      <c r="A10" s="63" t="s">
        <v>91</v>
      </c>
      <c r="B10" s="80" t="s">
        <v>594</v>
      </c>
      <c r="C10" s="81" t="s">
        <v>651</v>
      </c>
      <c r="D10" s="82">
        <v>6</v>
      </c>
      <c r="E10" s="82">
        <v>13</v>
      </c>
      <c r="F10" s="86">
        <f t="shared" si="1"/>
        <v>5</v>
      </c>
      <c r="G10" s="86">
        <v>0</v>
      </c>
      <c r="H10" s="86">
        <v>0</v>
      </c>
      <c r="I10" s="86">
        <v>0</v>
      </c>
      <c r="J10" s="83">
        <v>5</v>
      </c>
      <c r="K10" s="83" t="s">
        <v>676</v>
      </c>
      <c r="L10" s="86">
        <v>0</v>
      </c>
      <c r="M10" s="86">
        <v>0</v>
      </c>
      <c r="N10" s="86">
        <v>0</v>
      </c>
      <c r="O10" s="86">
        <v>0</v>
      </c>
      <c r="P10" s="86">
        <f t="shared" si="2"/>
        <v>7420</v>
      </c>
      <c r="Q10" s="83">
        <v>176</v>
      </c>
      <c r="R10" s="83">
        <v>31</v>
      </c>
      <c r="S10" s="83">
        <v>0</v>
      </c>
      <c r="T10" s="86">
        <v>0</v>
      </c>
      <c r="U10" s="83">
        <v>6583</v>
      </c>
      <c r="V10" s="83">
        <v>248</v>
      </c>
      <c r="W10" s="83">
        <v>182</v>
      </c>
      <c r="X10" s="83">
        <v>182</v>
      </c>
      <c r="Y10" s="83">
        <v>18</v>
      </c>
      <c r="Z10" s="83">
        <v>1525</v>
      </c>
      <c r="AA10" s="83">
        <v>3</v>
      </c>
      <c r="AB10" s="83">
        <v>0</v>
      </c>
      <c r="AC10" s="83">
        <v>0</v>
      </c>
    </row>
    <row r="11" spans="1:29" s="70" customFormat="1" ht="14.25" customHeight="1">
      <c r="A11" s="63" t="s">
        <v>91</v>
      </c>
      <c r="B11" s="80" t="s">
        <v>594</v>
      </c>
      <c r="C11" s="81" t="s">
        <v>671</v>
      </c>
      <c r="D11" s="82">
        <v>6</v>
      </c>
      <c r="E11" s="82">
        <v>19</v>
      </c>
      <c r="F11" s="86">
        <f t="shared" si="1"/>
        <v>4</v>
      </c>
      <c r="G11" s="86">
        <v>0</v>
      </c>
      <c r="H11" s="86">
        <v>0</v>
      </c>
      <c r="I11" s="86">
        <v>0</v>
      </c>
      <c r="J11" s="83">
        <v>4</v>
      </c>
      <c r="K11" s="83" t="s">
        <v>676</v>
      </c>
      <c r="L11" s="86">
        <v>0</v>
      </c>
      <c r="M11" s="86">
        <v>0</v>
      </c>
      <c r="N11" s="86">
        <v>0</v>
      </c>
      <c r="O11" s="86">
        <v>0</v>
      </c>
      <c r="P11" s="86">
        <f t="shared" si="2"/>
        <v>8489</v>
      </c>
      <c r="Q11" s="83">
        <v>311</v>
      </c>
      <c r="R11" s="83">
        <v>16</v>
      </c>
      <c r="S11" s="83">
        <v>0</v>
      </c>
      <c r="T11" s="86">
        <v>0</v>
      </c>
      <c r="U11" s="83">
        <v>7853</v>
      </c>
      <c r="V11" s="83">
        <v>169</v>
      </c>
      <c r="W11" s="83">
        <v>140</v>
      </c>
      <c r="X11" s="83">
        <v>0</v>
      </c>
      <c r="Y11" s="83">
        <v>0</v>
      </c>
      <c r="Z11" s="83">
        <v>2106</v>
      </c>
      <c r="AA11" s="83">
        <v>30</v>
      </c>
      <c r="AB11" s="83">
        <v>0</v>
      </c>
      <c r="AC11" s="83">
        <v>0</v>
      </c>
    </row>
    <row r="12" spans="1:29" s="70" customFormat="1" ht="14.25" customHeight="1">
      <c r="A12" s="63" t="s">
        <v>91</v>
      </c>
      <c r="B12" s="80" t="s">
        <v>594</v>
      </c>
      <c r="C12" s="81" t="s">
        <v>672</v>
      </c>
      <c r="D12" s="82">
        <v>7</v>
      </c>
      <c r="E12" s="82">
        <v>2</v>
      </c>
      <c r="F12" s="86">
        <f t="shared" si="1"/>
        <v>0</v>
      </c>
      <c r="G12" s="86">
        <v>0</v>
      </c>
      <c r="H12" s="86">
        <v>0</v>
      </c>
      <c r="I12" s="86">
        <v>0</v>
      </c>
      <c r="J12" s="83" t="s">
        <v>676</v>
      </c>
      <c r="K12" s="83" t="s">
        <v>676</v>
      </c>
      <c r="L12" s="86">
        <v>0</v>
      </c>
      <c r="M12" s="86">
        <v>0</v>
      </c>
      <c r="N12" s="86">
        <v>0</v>
      </c>
      <c r="O12" s="83">
        <v>2</v>
      </c>
      <c r="P12" s="86">
        <f t="shared" si="2"/>
        <v>5404</v>
      </c>
      <c r="Q12" s="83">
        <v>113</v>
      </c>
      <c r="R12" s="83">
        <v>10</v>
      </c>
      <c r="S12" s="83">
        <v>20</v>
      </c>
      <c r="T12" s="86">
        <v>0</v>
      </c>
      <c r="U12" s="83">
        <v>5089</v>
      </c>
      <c r="V12" s="83">
        <v>99</v>
      </c>
      <c r="W12" s="83">
        <v>73</v>
      </c>
      <c r="X12" s="83">
        <v>0</v>
      </c>
      <c r="Y12" s="83">
        <v>0</v>
      </c>
      <c r="Z12" s="83">
        <v>1355</v>
      </c>
      <c r="AA12" s="83">
        <v>0</v>
      </c>
      <c r="AB12" s="83">
        <v>0</v>
      </c>
      <c r="AC12" s="83">
        <v>0</v>
      </c>
    </row>
    <row r="13" spans="1:29" s="70" customFormat="1" ht="14.25" customHeight="1">
      <c r="A13" s="63" t="s">
        <v>58</v>
      </c>
      <c r="B13" s="80" t="s">
        <v>173</v>
      </c>
      <c r="C13" s="81" t="s">
        <v>673</v>
      </c>
      <c r="D13" s="82">
        <v>7</v>
      </c>
      <c r="E13" s="82">
        <v>9</v>
      </c>
      <c r="F13" s="86">
        <f t="shared" si="1"/>
        <v>14</v>
      </c>
      <c r="G13" s="86">
        <v>0</v>
      </c>
      <c r="H13" s="86">
        <v>0</v>
      </c>
      <c r="I13" s="86">
        <v>0</v>
      </c>
      <c r="J13" s="83">
        <v>14</v>
      </c>
      <c r="K13" s="83" t="s">
        <v>676</v>
      </c>
      <c r="L13" s="86">
        <v>0</v>
      </c>
      <c r="M13" s="86">
        <v>0</v>
      </c>
      <c r="N13" s="86">
        <v>0</v>
      </c>
      <c r="O13" s="83">
        <v>4</v>
      </c>
      <c r="P13" s="86">
        <f t="shared" si="2"/>
        <v>10541</v>
      </c>
      <c r="Q13" s="83">
        <v>934</v>
      </c>
      <c r="R13" s="83">
        <v>81</v>
      </c>
      <c r="S13" s="83">
        <v>0</v>
      </c>
      <c r="T13" s="83">
        <v>10</v>
      </c>
      <c r="U13" s="83">
        <v>4403</v>
      </c>
      <c r="V13" s="83">
        <v>175</v>
      </c>
      <c r="W13" s="83">
        <v>172</v>
      </c>
      <c r="X13" s="83">
        <v>226</v>
      </c>
      <c r="Y13" s="83">
        <v>4540</v>
      </c>
      <c r="Z13" s="83">
        <v>2244</v>
      </c>
      <c r="AA13" s="83">
        <v>0</v>
      </c>
      <c r="AB13" s="83">
        <v>0</v>
      </c>
      <c r="AC13" s="83">
        <v>635</v>
      </c>
    </row>
    <row r="14" spans="1:29" s="70" customFormat="1" ht="14.25" customHeight="1">
      <c r="A14" s="63" t="s">
        <v>91</v>
      </c>
      <c r="B14" s="80" t="s">
        <v>623</v>
      </c>
      <c r="C14" s="81" t="s">
        <v>677</v>
      </c>
      <c r="D14" s="82">
        <v>8</v>
      </c>
      <c r="E14" s="82">
        <v>23</v>
      </c>
      <c r="F14" s="86">
        <f t="shared" si="1"/>
        <v>42</v>
      </c>
      <c r="G14" s="83">
        <v>7</v>
      </c>
      <c r="H14" s="83">
        <v>1</v>
      </c>
      <c r="I14" s="83">
        <v>1</v>
      </c>
      <c r="J14" s="83">
        <v>33</v>
      </c>
      <c r="K14" s="83" t="s">
        <v>676</v>
      </c>
      <c r="L14" s="86">
        <v>0</v>
      </c>
      <c r="M14" s="86">
        <v>0</v>
      </c>
      <c r="N14" s="86">
        <v>0</v>
      </c>
      <c r="O14" s="83">
        <v>1713</v>
      </c>
      <c r="P14" s="86">
        <f t="shared" si="2"/>
        <v>27686</v>
      </c>
      <c r="Q14" s="83">
        <v>5008</v>
      </c>
      <c r="R14" s="83">
        <v>702</v>
      </c>
      <c r="S14" s="83">
        <v>24</v>
      </c>
      <c r="T14" s="83">
        <v>0</v>
      </c>
      <c r="U14" s="83">
        <v>16396</v>
      </c>
      <c r="V14" s="83">
        <v>502</v>
      </c>
      <c r="W14" s="83">
        <v>456</v>
      </c>
      <c r="X14" s="83">
        <v>4584</v>
      </c>
      <c r="Y14" s="83">
        <v>14</v>
      </c>
      <c r="Z14" s="83">
        <v>6733</v>
      </c>
      <c r="AA14" s="83">
        <v>546</v>
      </c>
      <c r="AB14" s="83">
        <v>0</v>
      </c>
      <c r="AC14" s="83">
        <v>0</v>
      </c>
    </row>
    <row r="15" spans="1:29" s="70" customFormat="1" ht="14.25" customHeight="1">
      <c r="A15" s="63" t="s">
        <v>91</v>
      </c>
      <c r="B15" s="80" t="s">
        <v>623</v>
      </c>
      <c r="C15" s="81" t="s">
        <v>674</v>
      </c>
      <c r="D15" s="82">
        <v>9</v>
      </c>
      <c r="E15" s="82">
        <v>9</v>
      </c>
      <c r="F15" s="86">
        <f t="shared" si="1"/>
        <v>0</v>
      </c>
      <c r="G15" s="86">
        <v>0</v>
      </c>
      <c r="H15" s="86">
        <v>0</v>
      </c>
      <c r="I15" s="86">
        <v>0</v>
      </c>
      <c r="J15" s="86">
        <v>0</v>
      </c>
      <c r="K15" s="83" t="s">
        <v>676</v>
      </c>
      <c r="L15" s="86">
        <v>0</v>
      </c>
      <c r="M15" s="86">
        <v>0</v>
      </c>
      <c r="N15" s="86">
        <v>0</v>
      </c>
      <c r="O15" s="86">
        <v>0</v>
      </c>
      <c r="P15" s="86">
        <f t="shared" si="2"/>
        <v>1339</v>
      </c>
      <c r="Q15" s="83">
        <v>299</v>
      </c>
      <c r="R15" s="83">
        <v>0</v>
      </c>
      <c r="S15" s="83">
        <v>0</v>
      </c>
      <c r="T15" s="83">
        <v>0</v>
      </c>
      <c r="U15" s="83">
        <v>335</v>
      </c>
      <c r="V15" s="83">
        <v>0</v>
      </c>
      <c r="W15" s="83">
        <v>0</v>
      </c>
      <c r="X15" s="83">
        <v>0</v>
      </c>
      <c r="Y15" s="83">
        <v>705</v>
      </c>
      <c r="Z15" s="83">
        <v>424</v>
      </c>
      <c r="AA15" s="83">
        <v>1</v>
      </c>
      <c r="AB15" s="83">
        <v>0</v>
      </c>
      <c r="AC15" s="83">
        <v>32</v>
      </c>
    </row>
    <row r="16" spans="1:29" s="70" customFormat="1" ht="14.25" customHeight="1">
      <c r="A16" s="63" t="s">
        <v>58</v>
      </c>
      <c r="B16" s="80" t="s">
        <v>173</v>
      </c>
      <c r="C16" s="81" t="s">
        <v>675</v>
      </c>
      <c r="D16" s="82">
        <v>9</v>
      </c>
      <c r="E16" s="82">
        <v>14</v>
      </c>
      <c r="F16" s="86">
        <f t="shared" si="1"/>
        <v>0</v>
      </c>
      <c r="G16" s="86">
        <v>0</v>
      </c>
      <c r="H16" s="86">
        <v>0</v>
      </c>
      <c r="I16" s="86">
        <v>0</v>
      </c>
      <c r="J16" s="86">
        <v>0</v>
      </c>
      <c r="K16" s="83" t="s">
        <v>676</v>
      </c>
      <c r="L16" s="86">
        <v>0</v>
      </c>
      <c r="M16" s="86">
        <v>0</v>
      </c>
      <c r="N16" s="86">
        <v>0</v>
      </c>
      <c r="O16" s="83">
        <v>1</v>
      </c>
      <c r="P16" s="86">
        <f t="shared" si="2"/>
        <v>4</v>
      </c>
      <c r="Q16" s="83">
        <v>4</v>
      </c>
      <c r="R16" s="83">
        <v>0</v>
      </c>
      <c r="S16" s="83">
        <v>0</v>
      </c>
      <c r="T16" s="83">
        <v>0</v>
      </c>
      <c r="U16" s="83">
        <v>0</v>
      </c>
      <c r="V16" s="83">
        <v>0</v>
      </c>
      <c r="W16" s="83">
        <v>0</v>
      </c>
      <c r="X16" s="83">
        <v>0</v>
      </c>
      <c r="Y16" s="83">
        <v>0</v>
      </c>
      <c r="Z16" s="83">
        <v>2</v>
      </c>
      <c r="AA16" s="83">
        <v>1</v>
      </c>
      <c r="AB16" s="83">
        <v>0</v>
      </c>
      <c r="AC16" s="83">
        <v>0</v>
      </c>
    </row>
  </sheetData>
  <sheetProtection/>
  <mergeCells count="25">
    <mergeCell ref="A3:B5"/>
    <mergeCell ref="Z3:AC3"/>
    <mergeCell ref="M4:N4"/>
    <mergeCell ref="P4:P5"/>
    <mergeCell ref="AC4:AC5"/>
    <mergeCell ref="AA4:AA5"/>
    <mergeCell ref="T4:T5"/>
    <mergeCell ref="U4:U5"/>
    <mergeCell ref="AB4:AB5"/>
    <mergeCell ref="C3:C5"/>
    <mergeCell ref="D3:E4"/>
    <mergeCell ref="F3:J4"/>
    <mergeCell ref="K3:N3"/>
    <mergeCell ref="O3:O4"/>
    <mergeCell ref="Z4:Z5"/>
    <mergeCell ref="P3:Y3"/>
    <mergeCell ref="K4:L4"/>
    <mergeCell ref="Q4:Q5"/>
    <mergeCell ref="R4:R5"/>
    <mergeCell ref="S4:S5"/>
    <mergeCell ref="A6:B6"/>
    <mergeCell ref="V4:V5"/>
    <mergeCell ref="W4:W5"/>
    <mergeCell ref="X4:X5"/>
    <mergeCell ref="Y4:Y5"/>
  </mergeCells>
  <printOptions/>
  <pageMargins left="0.7" right="0.7" top="0.75" bottom="0.75" header="0.3" footer="0.3"/>
  <pageSetup fitToHeight="0" fitToWidth="1" horizontalDpi="600" verticalDpi="600" orientation="landscape" paperSize="8" scale="79" r:id="rId1"/>
  <ignoredErrors>
    <ignoredError sqref="F8 P13 P8:P12 P14:P16" formulaRange="1"/>
  </ignoredErrors>
</worksheet>
</file>

<file path=xl/worksheets/sheet7.xml><?xml version="1.0" encoding="utf-8"?>
<worksheet xmlns="http://schemas.openxmlformats.org/spreadsheetml/2006/main" xmlns:r="http://schemas.openxmlformats.org/officeDocument/2006/relationships">
  <sheetPr>
    <pageSetUpPr fitToPage="1"/>
  </sheetPr>
  <dimension ref="A1:AC15"/>
  <sheetViews>
    <sheetView zoomScaleSheetLayoutView="100" zoomScalePageLayoutView="0" workbookViewId="0" topLeftCell="A1">
      <selection activeCell="A45" sqref="A45"/>
    </sheetView>
  </sheetViews>
  <sheetFormatPr defaultColWidth="9.33203125" defaultRowHeight="12"/>
  <cols>
    <col min="1" max="1" width="9.33203125" style="72" customWidth="1"/>
    <col min="2" max="2" width="14.66015625" style="73" customWidth="1"/>
    <col min="3" max="3" width="11.5" style="71" customWidth="1"/>
    <col min="4" max="4" width="6.66015625" style="72" customWidth="1"/>
    <col min="5" max="5" width="6.16015625" style="72" customWidth="1"/>
    <col min="6" max="7" width="9" style="72" customWidth="1"/>
    <col min="8" max="8" width="8.83203125" style="72" customWidth="1"/>
    <col min="9" max="10" width="10" style="72" customWidth="1"/>
    <col min="11" max="14" width="7.83203125" style="72" customWidth="1"/>
    <col min="15" max="15" width="11.5" style="72" bestFit="1" customWidth="1"/>
    <col min="16" max="16" width="11.5" style="72" customWidth="1"/>
    <col min="17" max="18" width="11.5" style="72" bestFit="1" customWidth="1"/>
    <col min="19" max="20" width="11.5" style="72" customWidth="1"/>
    <col min="21" max="21" width="11.5" style="72" bestFit="1" customWidth="1"/>
    <col min="22" max="23" width="11.5" style="72" customWidth="1"/>
    <col min="24" max="27" width="11.5" style="72" bestFit="1" customWidth="1"/>
    <col min="28" max="28" width="11.66015625" style="72" customWidth="1"/>
    <col min="29" max="29" width="11.5" style="72" bestFit="1" customWidth="1"/>
    <col min="30" max="16384" width="9.33203125" style="72" customWidth="1"/>
  </cols>
  <sheetData>
    <row r="1" spans="1:6" ht="16.5">
      <c r="A1" s="32" t="s">
        <v>659</v>
      </c>
      <c r="B1" s="28"/>
      <c r="F1" s="7"/>
    </row>
    <row r="2" spans="1:6" ht="12">
      <c r="A2" s="72" t="s">
        <v>648</v>
      </c>
      <c r="F2" s="7"/>
    </row>
    <row r="3" spans="1:29" s="74" customFormat="1" ht="46.5" customHeight="1">
      <c r="A3" s="125" t="s">
        <v>55</v>
      </c>
      <c r="B3" s="131"/>
      <c r="C3" s="115" t="s">
        <v>56</v>
      </c>
      <c r="D3" s="118" t="s">
        <v>127</v>
      </c>
      <c r="E3" s="119"/>
      <c r="F3" s="118" t="s">
        <v>128</v>
      </c>
      <c r="G3" s="119"/>
      <c r="H3" s="119"/>
      <c r="I3" s="119"/>
      <c r="J3" s="119"/>
      <c r="K3" s="120" t="s">
        <v>155</v>
      </c>
      <c r="L3" s="121"/>
      <c r="M3" s="121"/>
      <c r="N3" s="122"/>
      <c r="O3" s="123" t="s">
        <v>129</v>
      </c>
      <c r="P3" s="118" t="s">
        <v>178</v>
      </c>
      <c r="Q3" s="119"/>
      <c r="R3" s="119"/>
      <c r="S3" s="119"/>
      <c r="T3" s="119"/>
      <c r="U3" s="119"/>
      <c r="V3" s="119"/>
      <c r="W3" s="119"/>
      <c r="X3" s="119"/>
      <c r="Y3" s="119"/>
      <c r="Z3" s="118" t="s">
        <v>171</v>
      </c>
      <c r="AA3" s="119"/>
      <c r="AB3" s="119"/>
      <c r="AC3" s="119"/>
    </row>
    <row r="4" spans="1:29" s="74" customFormat="1" ht="22.5" customHeight="1">
      <c r="A4" s="132"/>
      <c r="B4" s="133"/>
      <c r="C4" s="116"/>
      <c r="D4" s="119"/>
      <c r="E4" s="119"/>
      <c r="F4" s="119"/>
      <c r="G4" s="119"/>
      <c r="H4" s="119"/>
      <c r="I4" s="119"/>
      <c r="J4" s="119"/>
      <c r="K4" s="118" t="s">
        <v>214</v>
      </c>
      <c r="L4" s="119"/>
      <c r="M4" s="125" t="s">
        <v>215</v>
      </c>
      <c r="N4" s="126"/>
      <c r="O4" s="124"/>
      <c r="P4" s="118" t="s">
        <v>130</v>
      </c>
      <c r="Q4" s="118" t="s">
        <v>131</v>
      </c>
      <c r="R4" s="118" t="s">
        <v>132</v>
      </c>
      <c r="S4" s="118" t="s">
        <v>632</v>
      </c>
      <c r="T4" s="118" t="s">
        <v>633</v>
      </c>
      <c r="U4" s="118" t="s">
        <v>634</v>
      </c>
      <c r="V4" s="118" t="s">
        <v>635</v>
      </c>
      <c r="W4" s="118" t="s">
        <v>636</v>
      </c>
      <c r="X4" s="118" t="s">
        <v>637</v>
      </c>
      <c r="Y4" s="118" t="s">
        <v>134</v>
      </c>
      <c r="Z4" s="123" t="s">
        <v>135</v>
      </c>
      <c r="AA4" s="123" t="s">
        <v>136</v>
      </c>
      <c r="AB4" s="123" t="s">
        <v>640</v>
      </c>
      <c r="AC4" s="123" t="s">
        <v>134</v>
      </c>
    </row>
    <row r="5" spans="1:29" s="74" customFormat="1" ht="26.25" customHeight="1">
      <c r="A5" s="132"/>
      <c r="B5" s="133"/>
      <c r="C5" s="117"/>
      <c r="D5" s="19" t="s">
        <v>138</v>
      </c>
      <c r="E5" s="14" t="s">
        <v>139</v>
      </c>
      <c r="F5" s="14" t="s">
        <v>130</v>
      </c>
      <c r="G5" s="14" t="s">
        <v>140</v>
      </c>
      <c r="H5" s="14" t="s">
        <v>141</v>
      </c>
      <c r="I5" s="14" t="s">
        <v>142</v>
      </c>
      <c r="J5" s="14" t="s">
        <v>143</v>
      </c>
      <c r="K5" s="14" t="s">
        <v>144</v>
      </c>
      <c r="L5" s="14" t="s">
        <v>145</v>
      </c>
      <c r="M5" s="14" t="s">
        <v>144</v>
      </c>
      <c r="N5" s="14" t="s">
        <v>145</v>
      </c>
      <c r="O5" s="75" t="s">
        <v>158</v>
      </c>
      <c r="P5" s="127"/>
      <c r="Q5" s="127"/>
      <c r="R5" s="127"/>
      <c r="S5" s="127"/>
      <c r="T5" s="127"/>
      <c r="U5" s="127"/>
      <c r="V5" s="127"/>
      <c r="W5" s="127"/>
      <c r="X5" s="127"/>
      <c r="Y5" s="127"/>
      <c r="Z5" s="128"/>
      <c r="AA5" s="128"/>
      <c r="AB5" s="128"/>
      <c r="AC5" s="128"/>
    </row>
    <row r="6" spans="1:29" s="79" customFormat="1" ht="34.5" customHeight="1">
      <c r="A6" s="129" t="s">
        <v>146</v>
      </c>
      <c r="B6" s="130"/>
      <c r="C6" s="76" t="s">
        <v>147</v>
      </c>
      <c r="D6" s="77" t="s">
        <v>148</v>
      </c>
      <c r="E6" s="78" t="s">
        <v>149</v>
      </c>
      <c r="F6" s="78" t="s">
        <v>150</v>
      </c>
      <c r="G6" s="78" t="s">
        <v>151</v>
      </c>
      <c r="H6" s="78" t="s">
        <v>152</v>
      </c>
      <c r="I6" s="78" t="s">
        <v>153</v>
      </c>
      <c r="J6" s="78" t="s">
        <v>154</v>
      </c>
      <c r="K6" s="78" t="s">
        <v>156</v>
      </c>
      <c r="L6" s="78" t="s">
        <v>157</v>
      </c>
      <c r="M6" s="78" t="s">
        <v>156</v>
      </c>
      <c r="N6" s="78" t="s">
        <v>157</v>
      </c>
      <c r="O6" s="78" t="s">
        <v>159</v>
      </c>
      <c r="P6" s="78" t="s">
        <v>150</v>
      </c>
      <c r="Q6" s="78" t="s">
        <v>162</v>
      </c>
      <c r="R6" s="78" t="s">
        <v>581</v>
      </c>
      <c r="S6" s="78" t="s">
        <v>641</v>
      </c>
      <c r="T6" s="78" t="s">
        <v>642</v>
      </c>
      <c r="U6" s="78" t="s">
        <v>639</v>
      </c>
      <c r="V6" s="78" t="s">
        <v>638</v>
      </c>
      <c r="W6" s="78" t="s">
        <v>643</v>
      </c>
      <c r="X6" s="78" t="s">
        <v>165</v>
      </c>
      <c r="Y6" s="78" t="s">
        <v>166</v>
      </c>
      <c r="Z6" s="78" t="s">
        <v>167</v>
      </c>
      <c r="AA6" s="78" t="s">
        <v>168</v>
      </c>
      <c r="AB6" s="78" t="s">
        <v>169</v>
      </c>
      <c r="AC6" s="78" t="s">
        <v>166</v>
      </c>
    </row>
    <row r="7" spans="1:29" s="69" customFormat="1" ht="12">
      <c r="A7" s="64" t="s">
        <v>66</v>
      </c>
      <c r="B7" s="65" t="s">
        <v>172</v>
      </c>
      <c r="C7" s="66"/>
      <c r="D7" s="67"/>
      <c r="E7" s="67"/>
      <c r="F7" s="68">
        <f aca="true" t="shared" si="0" ref="F7:AC7">SUM(F8:F15)</f>
        <v>155</v>
      </c>
      <c r="G7" s="68">
        <f t="shared" si="0"/>
        <v>5</v>
      </c>
      <c r="H7" s="68">
        <f t="shared" si="0"/>
        <v>2</v>
      </c>
      <c r="I7" s="68">
        <f t="shared" si="0"/>
        <v>10</v>
      </c>
      <c r="J7" s="68">
        <f t="shared" si="0"/>
        <v>138</v>
      </c>
      <c r="K7" s="68">
        <f t="shared" si="0"/>
        <v>0</v>
      </c>
      <c r="L7" s="68">
        <f t="shared" si="0"/>
        <v>1</v>
      </c>
      <c r="M7" s="68">
        <f t="shared" si="0"/>
        <v>7</v>
      </c>
      <c r="N7" s="68">
        <f t="shared" si="0"/>
        <v>11</v>
      </c>
      <c r="O7" s="68">
        <f t="shared" si="0"/>
        <v>736</v>
      </c>
      <c r="P7" s="68">
        <f t="shared" si="0"/>
        <v>56650</v>
      </c>
      <c r="Q7" s="68">
        <f t="shared" si="0"/>
        <v>6816</v>
      </c>
      <c r="R7" s="68">
        <f t="shared" si="0"/>
        <v>270</v>
      </c>
      <c r="S7" s="68">
        <f t="shared" si="0"/>
        <v>94</v>
      </c>
      <c r="T7" s="68">
        <f t="shared" si="0"/>
        <v>86</v>
      </c>
      <c r="U7" s="68">
        <f t="shared" si="0"/>
        <v>38205</v>
      </c>
      <c r="V7" s="68">
        <f t="shared" si="0"/>
        <v>1374</v>
      </c>
      <c r="W7" s="68">
        <f t="shared" si="0"/>
        <v>730</v>
      </c>
      <c r="X7" s="68">
        <f t="shared" si="0"/>
        <v>3394</v>
      </c>
      <c r="Y7" s="68">
        <f t="shared" si="0"/>
        <v>5681</v>
      </c>
      <c r="Z7" s="68">
        <f t="shared" si="0"/>
        <v>11123</v>
      </c>
      <c r="AA7" s="68">
        <f t="shared" si="0"/>
        <v>67</v>
      </c>
      <c r="AB7" s="68">
        <f t="shared" si="0"/>
        <v>0</v>
      </c>
      <c r="AC7" s="68">
        <f t="shared" si="0"/>
        <v>5230</v>
      </c>
    </row>
    <row r="8" spans="1:29" s="70" customFormat="1" ht="14.25" customHeight="1">
      <c r="A8" s="63" t="s">
        <v>64</v>
      </c>
      <c r="B8" s="80" t="s">
        <v>647</v>
      </c>
      <c r="C8" s="81" t="s">
        <v>653</v>
      </c>
      <c r="D8" s="82">
        <v>2</v>
      </c>
      <c r="E8" s="82">
        <v>11</v>
      </c>
      <c r="F8" s="86">
        <f aca="true" t="shared" si="1" ref="F8:F15">SUM(G8:J8)</f>
        <v>1</v>
      </c>
      <c r="G8" s="86">
        <v>0</v>
      </c>
      <c r="H8" s="86">
        <v>0</v>
      </c>
      <c r="I8" s="86">
        <v>1</v>
      </c>
      <c r="J8" s="86">
        <v>0</v>
      </c>
      <c r="K8" s="86">
        <v>0</v>
      </c>
      <c r="L8" s="86">
        <v>0</v>
      </c>
      <c r="M8" s="86">
        <v>0</v>
      </c>
      <c r="N8" s="86">
        <v>0</v>
      </c>
      <c r="O8" s="86">
        <v>0</v>
      </c>
      <c r="P8" s="86">
        <v>6</v>
      </c>
      <c r="Q8" s="86">
        <v>6</v>
      </c>
      <c r="R8" s="86">
        <v>0</v>
      </c>
      <c r="S8" s="86">
        <v>0</v>
      </c>
      <c r="T8" s="86">
        <v>0</v>
      </c>
      <c r="U8" s="86">
        <v>0</v>
      </c>
      <c r="V8" s="86">
        <v>0</v>
      </c>
      <c r="W8" s="86">
        <v>0</v>
      </c>
      <c r="X8" s="86">
        <v>0</v>
      </c>
      <c r="Y8" s="86">
        <v>0</v>
      </c>
      <c r="Z8" s="86">
        <v>3</v>
      </c>
      <c r="AA8" s="86">
        <v>0</v>
      </c>
      <c r="AB8" s="86">
        <v>0</v>
      </c>
      <c r="AC8" s="86">
        <v>0</v>
      </c>
    </row>
    <row r="9" spans="1:29" s="70" customFormat="1" ht="14.25" customHeight="1">
      <c r="A9" s="63" t="s">
        <v>91</v>
      </c>
      <c r="B9" s="80" t="s">
        <v>594</v>
      </c>
      <c r="C9" s="81" t="s">
        <v>652</v>
      </c>
      <c r="D9" s="82">
        <v>6</v>
      </c>
      <c r="E9" s="82">
        <v>1</v>
      </c>
      <c r="F9" s="86">
        <f t="shared" si="1"/>
        <v>14</v>
      </c>
      <c r="G9" s="83">
        <v>4</v>
      </c>
      <c r="H9" s="83">
        <v>2</v>
      </c>
      <c r="I9" s="83">
        <v>2</v>
      </c>
      <c r="J9" s="83">
        <v>6</v>
      </c>
      <c r="K9" s="83">
        <v>0</v>
      </c>
      <c r="L9" s="83">
        <v>0</v>
      </c>
      <c r="M9" s="83">
        <v>0</v>
      </c>
      <c r="N9" s="83">
        <v>0</v>
      </c>
      <c r="O9" s="83">
        <v>563</v>
      </c>
      <c r="P9" s="83">
        <v>9502</v>
      </c>
      <c r="Q9" s="83">
        <v>1662</v>
      </c>
      <c r="R9" s="83">
        <v>24</v>
      </c>
      <c r="S9" s="83">
        <v>1</v>
      </c>
      <c r="T9" s="83">
        <v>0</v>
      </c>
      <c r="U9" s="83">
        <v>6915</v>
      </c>
      <c r="V9" s="83">
        <v>546</v>
      </c>
      <c r="W9" s="83">
        <v>24</v>
      </c>
      <c r="X9" s="83">
        <v>330</v>
      </c>
      <c r="Y9" s="83">
        <v>0</v>
      </c>
      <c r="Z9" s="83">
        <v>2599</v>
      </c>
      <c r="AA9" s="83">
        <v>30</v>
      </c>
      <c r="AB9" s="83">
        <v>0</v>
      </c>
      <c r="AC9" s="83">
        <v>364</v>
      </c>
    </row>
    <row r="10" spans="1:29" s="70" customFormat="1" ht="14.25" customHeight="1">
      <c r="A10" s="63" t="s">
        <v>91</v>
      </c>
      <c r="B10" s="80" t="s">
        <v>594</v>
      </c>
      <c r="C10" s="81" t="s">
        <v>651</v>
      </c>
      <c r="D10" s="82">
        <v>6</v>
      </c>
      <c r="E10" s="82">
        <v>13</v>
      </c>
      <c r="F10" s="86">
        <f t="shared" si="1"/>
        <v>0</v>
      </c>
      <c r="G10" s="83">
        <v>0</v>
      </c>
      <c r="H10" s="83">
        <v>0</v>
      </c>
      <c r="I10" s="83">
        <v>0</v>
      </c>
      <c r="J10" s="83">
        <v>0</v>
      </c>
      <c r="K10" s="83">
        <v>0</v>
      </c>
      <c r="L10" s="83">
        <v>1</v>
      </c>
      <c r="M10" s="83">
        <v>0</v>
      </c>
      <c r="N10" s="83">
        <v>2</v>
      </c>
      <c r="O10" s="83">
        <v>0</v>
      </c>
      <c r="P10" s="83">
        <v>7561</v>
      </c>
      <c r="Q10" s="83">
        <v>299</v>
      </c>
      <c r="R10" s="83">
        <v>0</v>
      </c>
      <c r="S10" s="83">
        <v>0</v>
      </c>
      <c r="T10" s="83">
        <v>0</v>
      </c>
      <c r="U10" s="83">
        <v>7018</v>
      </c>
      <c r="V10" s="83">
        <v>13</v>
      </c>
      <c r="W10" s="83">
        <v>231</v>
      </c>
      <c r="X10" s="83">
        <v>0</v>
      </c>
      <c r="Y10" s="83">
        <v>0</v>
      </c>
      <c r="Z10" s="83">
        <v>146</v>
      </c>
      <c r="AA10" s="83">
        <v>0</v>
      </c>
      <c r="AB10" s="83">
        <v>0</v>
      </c>
      <c r="AC10" s="83">
        <v>0</v>
      </c>
    </row>
    <row r="11" spans="1:29" s="70" customFormat="1" ht="14.25" customHeight="1">
      <c r="A11" s="63" t="s">
        <v>58</v>
      </c>
      <c r="B11" s="80" t="s">
        <v>173</v>
      </c>
      <c r="C11" s="81" t="s">
        <v>654</v>
      </c>
      <c r="D11" s="82">
        <v>7</v>
      </c>
      <c r="E11" s="82">
        <v>28</v>
      </c>
      <c r="F11" s="86">
        <f t="shared" si="1"/>
        <v>140</v>
      </c>
      <c r="G11" s="83">
        <v>1</v>
      </c>
      <c r="H11" s="83">
        <v>0</v>
      </c>
      <c r="I11" s="83">
        <v>7</v>
      </c>
      <c r="J11" s="83">
        <v>132</v>
      </c>
      <c r="K11" s="83">
        <v>0</v>
      </c>
      <c r="L11" s="83">
        <v>0</v>
      </c>
      <c r="M11" s="83">
        <v>7</v>
      </c>
      <c r="N11" s="83">
        <v>7</v>
      </c>
      <c r="O11" s="83">
        <v>173</v>
      </c>
      <c r="P11" s="83">
        <v>32430</v>
      </c>
      <c r="Q11" s="83">
        <v>4350</v>
      </c>
      <c r="R11" s="83">
        <v>240</v>
      </c>
      <c r="S11" s="83">
        <v>93</v>
      </c>
      <c r="T11" s="83">
        <v>86</v>
      </c>
      <c r="U11" s="83">
        <v>19184</v>
      </c>
      <c r="V11" s="83">
        <v>547</v>
      </c>
      <c r="W11" s="83">
        <v>395</v>
      </c>
      <c r="X11" s="83">
        <v>2795</v>
      </c>
      <c r="Y11" s="83">
        <v>4740</v>
      </c>
      <c r="Z11" s="83">
        <v>6898</v>
      </c>
      <c r="AA11" s="83">
        <v>29</v>
      </c>
      <c r="AB11" s="83">
        <v>0</v>
      </c>
      <c r="AC11" s="83">
        <v>4865</v>
      </c>
    </row>
    <row r="12" spans="1:29" s="70" customFormat="1" ht="14.25" customHeight="1">
      <c r="A12" s="63" t="s">
        <v>58</v>
      </c>
      <c r="B12" s="80" t="s">
        <v>173</v>
      </c>
      <c r="C12" s="81" t="s">
        <v>649</v>
      </c>
      <c r="D12" s="82">
        <v>8</v>
      </c>
      <c r="E12" s="82">
        <v>20</v>
      </c>
      <c r="F12" s="86">
        <f t="shared" si="1"/>
        <v>0</v>
      </c>
      <c r="G12" s="86">
        <v>0</v>
      </c>
      <c r="H12" s="86">
        <v>0</v>
      </c>
      <c r="I12" s="86">
        <v>0</v>
      </c>
      <c r="J12" s="86">
        <v>0</v>
      </c>
      <c r="K12" s="86">
        <v>0</v>
      </c>
      <c r="L12" s="86">
        <v>0</v>
      </c>
      <c r="M12" s="86">
        <v>0</v>
      </c>
      <c r="N12" s="86">
        <v>0</v>
      </c>
      <c r="O12" s="86">
        <v>0</v>
      </c>
      <c r="P12" s="86">
        <v>5350</v>
      </c>
      <c r="Q12" s="86">
        <v>369</v>
      </c>
      <c r="R12" s="86">
        <v>5</v>
      </c>
      <c r="S12" s="86">
        <v>0</v>
      </c>
      <c r="T12" s="86">
        <v>0</v>
      </c>
      <c r="U12" s="86">
        <v>4468</v>
      </c>
      <c r="V12" s="86">
        <v>209</v>
      </c>
      <c r="W12" s="86">
        <v>80</v>
      </c>
      <c r="X12" s="86">
        <v>193</v>
      </c>
      <c r="Y12" s="86">
        <v>26</v>
      </c>
      <c r="Z12" s="86">
        <v>1123</v>
      </c>
      <c r="AA12" s="86">
        <v>8</v>
      </c>
      <c r="AB12" s="86">
        <v>0</v>
      </c>
      <c r="AC12" s="86">
        <v>0</v>
      </c>
    </row>
    <row r="13" spans="1:29" s="70" customFormat="1" ht="14.25" customHeight="1">
      <c r="A13" s="63" t="s">
        <v>58</v>
      </c>
      <c r="B13" s="80" t="s">
        <v>173</v>
      </c>
      <c r="C13" s="87" t="s">
        <v>658</v>
      </c>
      <c r="D13" s="82">
        <v>9</v>
      </c>
      <c r="E13" s="82">
        <v>6</v>
      </c>
      <c r="F13" s="86">
        <f t="shared" si="1"/>
        <v>0</v>
      </c>
      <c r="G13" s="86">
        <v>0</v>
      </c>
      <c r="H13" s="86">
        <v>0</v>
      </c>
      <c r="I13" s="86">
        <v>0</v>
      </c>
      <c r="J13" s="86">
        <v>0</v>
      </c>
      <c r="K13" s="86">
        <v>0</v>
      </c>
      <c r="L13" s="86">
        <v>0</v>
      </c>
      <c r="M13" s="86">
        <v>0</v>
      </c>
      <c r="N13" s="86">
        <v>0</v>
      </c>
      <c r="O13" s="86">
        <v>0</v>
      </c>
      <c r="P13" s="86">
        <v>0</v>
      </c>
      <c r="Q13" s="86">
        <v>0</v>
      </c>
      <c r="R13" s="86">
        <v>0</v>
      </c>
      <c r="S13" s="86">
        <v>0</v>
      </c>
      <c r="T13" s="86">
        <v>0</v>
      </c>
      <c r="U13" s="86">
        <v>0</v>
      </c>
      <c r="V13" s="86">
        <v>0</v>
      </c>
      <c r="W13" s="86">
        <v>0</v>
      </c>
      <c r="X13" s="86">
        <v>0</v>
      </c>
      <c r="Y13" s="86">
        <v>0</v>
      </c>
      <c r="Z13" s="86">
        <v>0</v>
      </c>
      <c r="AA13" s="86">
        <v>0</v>
      </c>
      <c r="AB13" s="86">
        <v>0</v>
      </c>
      <c r="AC13" s="86">
        <v>0</v>
      </c>
    </row>
    <row r="14" spans="1:29" s="70" customFormat="1" ht="14.25" customHeight="1">
      <c r="A14" s="63" t="s">
        <v>419</v>
      </c>
      <c r="B14" s="80" t="s">
        <v>655</v>
      </c>
      <c r="C14" s="81" t="s">
        <v>656</v>
      </c>
      <c r="D14" s="82">
        <v>9</v>
      </c>
      <c r="E14" s="82">
        <v>12</v>
      </c>
      <c r="F14" s="86">
        <f t="shared" si="1"/>
        <v>0</v>
      </c>
      <c r="G14" s="86">
        <v>0</v>
      </c>
      <c r="H14" s="86">
        <v>0</v>
      </c>
      <c r="I14" s="86">
        <v>0</v>
      </c>
      <c r="J14" s="86">
        <v>0</v>
      </c>
      <c r="K14" s="86">
        <v>0</v>
      </c>
      <c r="L14" s="86">
        <v>0</v>
      </c>
      <c r="M14" s="86">
        <v>0</v>
      </c>
      <c r="N14" s="86">
        <v>0</v>
      </c>
      <c r="O14" s="86">
        <v>0</v>
      </c>
      <c r="P14" s="86">
        <v>1212</v>
      </c>
      <c r="Q14" s="86">
        <v>6</v>
      </c>
      <c r="R14" s="86">
        <v>0</v>
      </c>
      <c r="S14" s="86">
        <v>0</v>
      </c>
      <c r="T14" s="86">
        <v>0</v>
      </c>
      <c r="U14" s="86">
        <v>291</v>
      </c>
      <c r="V14" s="86">
        <v>0</v>
      </c>
      <c r="W14" s="86">
        <v>0</v>
      </c>
      <c r="X14" s="86">
        <v>0</v>
      </c>
      <c r="Y14" s="86">
        <v>915</v>
      </c>
      <c r="Z14" s="86">
        <v>100</v>
      </c>
      <c r="AA14" s="86">
        <v>0</v>
      </c>
      <c r="AB14" s="86">
        <v>0</v>
      </c>
      <c r="AC14" s="86">
        <v>1</v>
      </c>
    </row>
    <row r="15" spans="1:29" s="70" customFormat="1" ht="14.25" customHeight="1">
      <c r="A15" s="63" t="s">
        <v>91</v>
      </c>
      <c r="B15" s="80" t="s">
        <v>623</v>
      </c>
      <c r="C15" s="81" t="s">
        <v>657</v>
      </c>
      <c r="D15" s="82">
        <v>10</v>
      </c>
      <c r="E15" s="82">
        <v>11</v>
      </c>
      <c r="F15" s="86">
        <f t="shared" si="1"/>
        <v>0</v>
      </c>
      <c r="G15" s="83">
        <v>0</v>
      </c>
      <c r="H15" s="83">
        <v>0</v>
      </c>
      <c r="I15" s="83">
        <v>0</v>
      </c>
      <c r="J15" s="83">
        <v>0</v>
      </c>
      <c r="K15" s="83">
        <v>0</v>
      </c>
      <c r="L15" s="83">
        <v>0</v>
      </c>
      <c r="M15" s="83">
        <v>0</v>
      </c>
      <c r="N15" s="83">
        <v>2</v>
      </c>
      <c r="O15" s="83">
        <v>0</v>
      </c>
      <c r="P15" s="83">
        <v>589</v>
      </c>
      <c r="Q15" s="83">
        <v>124</v>
      </c>
      <c r="R15" s="83">
        <v>1</v>
      </c>
      <c r="S15" s="83">
        <v>0</v>
      </c>
      <c r="T15" s="83">
        <v>0</v>
      </c>
      <c r="U15" s="83">
        <v>329</v>
      </c>
      <c r="V15" s="83">
        <v>59</v>
      </c>
      <c r="W15" s="83">
        <v>0</v>
      </c>
      <c r="X15" s="83">
        <v>76</v>
      </c>
      <c r="Y15" s="83">
        <v>0</v>
      </c>
      <c r="Z15" s="83">
        <v>254</v>
      </c>
      <c r="AA15" s="83">
        <v>0</v>
      </c>
      <c r="AB15" s="83">
        <v>0</v>
      </c>
      <c r="AC15" s="83">
        <v>0</v>
      </c>
    </row>
  </sheetData>
  <sheetProtection/>
  <mergeCells count="25">
    <mergeCell ref="T4:T5"/>
    <mergeCell ref="U4:U5"/>
    <mergeCell ref="AB4:AB5"/>
    <mergeCell ref="C3:C5"/>
    <mergeCell ref="Z4:Z5"/>
    <mergeCell ref="P3:Y3"/>
    <mergeCell ref="K4:L4"/>
    <mergeCell ref="Q4:Q5"/>
    <mergeCell ref="R4:R5"/>
    <mergeCell ref="Z3:AC3"/>
    <mergeCell ref="M4:N4"/>
    <mergeCell ref="P4:P5"/>
    <mergeCell ref="AC4:AC5"/>
    <mergeCell ref="A6:B6"/>
    <mergeCell ref="V4:V5"/>
    <mergeCell ref="W4:W5"/>
    <mergeCell ref="X4:X5"/>
    <mergeCell ref="Y4:Y5"/>
    <mergeCell ref="AA4:AA5"/>
    <mergeCell ref="D3:E4"/>
    <mergeCell ref="F3:J4"/>
    <mergeCell ref="K3:N3"/>
    <mergeCell ref="O3:O4"/>
    <mergeCell ref="A3:B5"/>
    <mergeCell ref="S4:S5"/>
  </mergeCells>
  <printOptions/>
  <pageMargins left="0.7" right="0.7" top="0.75" bottom="0.75" header="0.3" footer="0.3"/>
  <pageSetup fitToHeight="0" fitToWidth="1" horizontalDpi="600" verticalDpi="600" orientation="landscape" paperSize="8" scale="79" r:id="rId1"/>
  <ignoredErrors>
    <ignoredError sqref="F8:F15" formulaRange="1"/>
  </ignoredErrors>
</worksheet>
</file>

<file path=xl/worksheets/sheet8.xml><?xml version="1.0" encoding="utf-8"?>
<worksheet xmlns="http://schemas.openxmlformats.org/spreadsheetml/2006/main" xmlns:r="http://schemas.openxmlformats.org/officeDocument/2006/relationships">
  <sheetPr>
    <pageSetUpPr fitToPage="1"/>
  </sheetPr>
  <dimension ref="A1:AC16"/>
  <sheetViews>
    <sheetView zoomScaleSheetLayoutView="100" zoomScalePageLayoutView="0" workbookViewId="0" topLeftCell="A1">
      <selection activeCell="A45" sqref="A45"/>
    </sheetView>
  </sheetViews>
  <sheetFormatPr defaultColWidth="9.33203125" defaultRowHeight="12"/>
  <cols>
    <col min="1" max="1" width="9.33203125" style="72" customWidth="1"/>
    <col min="2" max="2" width="14.66015625" style="73" customWidth="1"/>
    <col min="3" max="3" width="11.5" style="71" customWidth="1"/>
    <col min="4" max="4" width="6.66015625" style="72" customWidth="1"/>
    <col min="5" max="5" width="6.16015625" style="72" customWidth="1"/>
    <col min="6" max="7" width="9" style="72" customWidth="1"/>
    <col min="8" max="8" width="8.83203125" style="72" customWidth="1"/>
    <col min="9" max="10" width="10" style="72" customWidth="1"/>
    <col min="11" max="14" width="7.83203125" style="72" customWidth="1"/>
    <col min="15" max="15" width="11.5" style="72" bestFit="1" customWidth="1"/>
    <col min="16" max="16" width="13.33203125" style="72" bestFit="1" customWidth="1"/>
    <col min="17" max="18" width="11.5" style="72" bestFit="1" customWidth="1"/>
    <col min="19" max="20" width="11.5" style="72" customWidth="1"/>
    <col min="21" max="21" width="11.5" style="72" bestFit="1" customWidth="1"/>
    <col min="22" max="23" width="11.5" style="72" customWidth="1"/>
    <col min="24" max="27" width="11.5" style="72" bestFit="1" customWidth="1"/>
    <col min="28" max="28" width="11.66015625" style="72" customWidth="1"/>
    <col min="29" max="29" width="11.5" style="72" bestFit="1" customWidth="1"/>
    <col min="30" max="16384" width="9.33203125" style="72" customWidth="1"/>
  </cols>
  <sheetData>
    <row r="1" spans="1:6" ht="16.5">
      <c r="A1" s="32" t="s">
        <v>659</v>
      </c>
      <c r="B1" s="28"/>
      <c r="F1" s="7"/>
    </row>
    <row r="2" spans="1:6" ht="12">
      <c r="A2" s="72" t="s">
        <v>627</v>
      </c>
      <c r="F2" s="7"/>
    </row>
    <row r="3" spans="1:29" s="74" customFormat="1" ht="46.5" customHeight="1">
      <c r="A3" s="125" t="s">
        <v>55</v>
      </c>
      <c r="B3" s="131"/>
      <c r="C3" s="115" t="s">
        <v>56</v>
      </c>
      <c r="D3" s="118" t="s">
        <v>127</v>
      </c>
      <c r="E3" s="119"/>
      <c r="F3" s="118" t="s">
        <v>128</v>
      </c>
      <c r="G3" s="119"/>
      <c r="H3" s="119"/>
      <c r="I3" s="119"/>
      <c r="J3" s="119"/>
      <c r="K3" s="120" t="s">
        <v>155</v>
      </c>
      <c r="L3" s="121"/>
      <c r="M3" s="121"/>
      <c r="N3" s="122"/>
      <c r="O3" s="123" t="s">
        <v>129</v>
      </c>
      <c r="P3" s="118" t="s">
        <v>178</v>
      </c>
      <c r="Q3" s="119"/>
      <c r="R3" s="119"/>
      <c r="S3" s="119"/>
      <c r="T3" s="119"/>
      <c r="U3" s="119"/>
      <c r="V3" s="119"/>
      <c r="W3" s="119"/>
      <c r="X3" s="119"/>
      <c r="Y3" s="119"/>
      <c r="Z3" s="118" t="s">
        <v>171</v>
      </c>
      <c r="AA3" s="119"/>
      <c r="AB3" s="119"/>
      <c r="AC3" s="119"/>
    </row>
    <row r="4" spans="1:29" s="74" customFormat="1" ht="22.5" customHeight="1">
      <c r="A4" s="132"/>
      <c r="B4" s="133"/>
      <c r="C4" s="116"/>
      <c r="D4" s="119"/>
      <c r="E4" s="119"/>
      <c r="F4" s="119"/>
      <c r="G4" s="119"/>
      <c r="H4" s="119"/>
      <c r="I4" s="119"/>
      <c r="J4" s="119"/>
      <c r="K4" s="118" t="s">
        <v>214</v>
      </c>
      <c r="L4" s="119"/>
      <c r="M4" s="125" t="s">
        <v>215</v>
      </c>
      <c r="N4" s="126"/>
      <c r="O4" s="124"/>
      <c r="P4" s="118" t="s">
        <v>130</v>
      </c>
      <c r="Q4" s="118" t="s">
        <v>131</v>
      </c>
      <c r="R4" s="118" t="s">
        <v>132</v>
      </c>
      <c r="S4" s="118" t="s">
        <v>632</v>
      </c>
      <c r="T4" s="118" t="s">
        <v>633</v>
      </c>
      <c r="U4" s="118" t="s">
        <v>634</v>
      </c>
      <c r="V4" s="118" t="s">
        <v>635</v>
      </c>
      <c r="W4" s="118" t="s">
        <v>636</v>
      </c>
      <c r="X4" s="118" t="s">
        <v>637</v>
      </c>
      <c r="Y4" s="118" t="s">
        <v>134</v>
      </c>
      <c r="Z4" s="123" t="s">
        <v>135</v>
      </c>
      <c r="AA4" s="123" t="s">
        <v>136</v>
      </c>
      <c r="AB4" s="123" t="s">
        <v>640</v>
      </c>
      <c r="AC4" s="123" t="s">
        <v>134</v>
      </c>
    </row>
    <row r="5" spans="1:29" s="74" customFormat="1" ht="26.25" customHeight="1">
      <c r="A5" s="132"/>
      <c r="B5" s="133"/>
      <c r="C5" s="117"/>
      <c r="D5" s="19" t="s">
        <v>138</v>
      </c>
      <c r="E5" s="14" t="s">
        <v>139</v>
      </c>
      <c r="F5" s="14" t="s">
        <v>130</v>
      </c>
      <c r="G5" s="14" t="s">
        <v>140</v>
      </c>
      <c r="H5" s="14" t="s">
        <v>141</v>
      </c>
      <c r="I5" s="14" t="s">
        <v>142</v>
      </c>
      <c r="J5" s="14" t="s">
        <v>143</v>
      </c>
      <c r="K5" s="14" t="s">
        <v>144</v>
      </c>
      <c r="L5" s="14" t="s">
        <v>145</v>
      </c>
      <c r="M5" s="14" t="s">
        <v>144</v>
      </c>
      <c r="N5" s="14" t="s">
        <v>145</v>
      </c>
      <c r="O5" s="75" t="s">
        <v>158</v>
      </c>
      <c r="P5" s="127"/>
      <c r="Q5" s="127"/>
      <c r="R5" s="127"/>
      <c r="S5" s="127"/>
      <c r="T5" s="127"/>
      <c r="U5" s="127"/>
      <c r="V5" s="127"/>
      <c r="W5" s="127"/>
      <c r="X5" s="127"/>
      <c r="Y5" s="127"/>
      <c r="Z5" s="128"/>
      <c r="AA5" s="128"/>
      <c r="AB5" s="128"/>
      <c r="AC5" s="128"/>
    </row>
    <row r="6" spans="1:29" s="79" customFormat="1" ht="34.5" customHeight="1">
      <c r="A6" s="129" t="s">
        <v>146</v>
      </c>
      <c r="B6" s="130"/>
      <c r="C6" s="76" t="s">
        <v>147</v>
      </c>
      <c r="D6" s="77" t="s">
        <v>148</v>
      </c>
      <c r="E6" s="78" t="s">
        <v>149</v>
      </c>
      <c r="F6" s="78" t="s">
        <v>150</v>
      </c>
      <c r="G6" s="78" t="s">
        <v>151</v>
      </c>
      <c r="H6" s="78" t="s">
        <v>152</v>
      </c>
      <c r="I6" s="78" t="s">
        <v>153</v>
      </c>
      <c r="J6" s="78" t="s">
        <v>154</v>
      </c>
      <c r="K6" s="78" t="s">
        <v>156</v>
      </c>
      <c r="L6" s="78" t="s">
        <v>157</v>
      </c>
      <c r="M6" s="78" t="s">
        <v>156</v>
      </c>
      <c r="N6" s="78" t="s">
        <v>157</v>
      </c>
      <c r="O6" s="78" t="s">
        <v>159</v>
      </c>
      <c r="P6" s="78" t="s">
        <v>150</v>
      </c>
      <c r="Q6" s="78" t="s">
        <v>162</v>
      </c>
      <c r="R6" s="78" t="s">
        <v>581</v>
      </c>
      <c r="S6" s="78" t="s">
        <v>641</v>
      </c>
      <c r="T6" s="78" t="s">
        <v>642</v>
      </c>
      <c r="U6" s="78" t="s">
        <v>639</v>
      </c>
      <c r="V6" s="78" t="s">
        <v>638</v>
      </c>
      <c r="W6" s="78" t="s">
        <v>643</v>
      </c>
      <c r="X6" s="78" t="s">
        <v>165</v>
      </c>
      <c r="Y6" s="78" t="s">
        <v>166</v>
      </c>
      <c r="Z6" s="78" t="s">
        <v>167</v>
      </c>
      <c r="AA6" s="78" t="s">
        <v>168</v>
      </c>
      <c r="AB6" s="78" t="s">
        <v>169</v>
      </c>
      <c r="AC6" s="78" t="s">
        <v>166</v>
      </c>
    </row>
    <row r="7" spans="1:29" s="69" customFormat="1" ht="12">
      <c r="A7" s="64" t="s">
        <v>66</v>
      </c>
      <c r="B7" s="65" t="s">
        <v>172</v>
      </c>
      <c r="C7" s="66"/>
      <c r="D7" s="67"/>
      <c r="E7" s="67"/>
      <c r="F7" s="68">
        <f aca="true" t="shared" si="0" ref="F7:R7">SUM(F8:F16)</f>
        <v>1733</v>
      </c>
      <c r="G7" s="68">
        <f t="shared" si="0"/>
        <v>130</v>
      </c>
      <c r="H7" s="68">
        <f t="shared" si="0"/>
        <v>0</v>
      </c>
      <c r="I7" s="68">
        <f t="shared" si="0"/>
        <v>88</v>
      </c>
      <c r="J7" s="68">
        <f t="shared" si="0"/>
        <v>1515</v>
      </c>
      <c r="K7" s="68">
        <f t="shared" si="0"/>
        <v>142</v>
      </c>
      <c r="L7" s="68">
        <f t="shared" si="0"/>
        <v>477</v>
      </c>
      <c r="M7" s="68">
        <f t="shared" si="0"/>
        <v>175</v>
      </c>
      <c r="N7" s="68">
        <f t="shared" si="0"/>
        <v>716</v>
      </c>
      <c r="O7" s="68">
        <f t="shared" si="0"/>
        <v>2209</v>
      </c>
      <c r="P7" s="68">
        <f t="shared" si="0"/>
        <v>177866</v>
      </c>
      <c r="Q7" s="68">
        <f t="shared" si="0"/>
        <v>21726</v>
      </c>
      <c r="R7" s="68">
        <f t="shared" si="0"/>
        <v>3876</v>
      </c>
      <c r="S7" s="68">
        <f aca="true" t="shared" si="1" ref="S7:AB7">SUM(S8:S16)</f>
        <v>721</v>
      </c>
      <c r="T7" s="68">
        <f t="shared" si="1"/>
        <v>661</v>
      </c>
      <c r="U7" s="68">
        <f t="shared" si="1"/>
        <v>68928</v>
      </c>
      <c r="V7" s="68">
        <f t="shared" si="1"/>
        <v>5796</v>
      </c>
      <c r="W7" s="68">
        <f t="shared" si="1"/>
        <v>5010</v>
      </c>
      <c r="X7" s="68">
        <f t="shared" si="1"/>
        <v>27896</v>
      </c>
      <c r="Y7" s="68">
        <f t="shared" si="1"/>
        <v>43252</v>
      </c>
      <c r="Z7" s="68">
        <f t="shared" si="1"/>
        <v>31426</v>
      </c>
      <c r="AA7" s="68">
        <f t="shared" si="1"/>
        <v>187</v>
      </c>
      <c r="AB7" s="68">
        <f t="shared" si="1"/>
        <v>0</v>
      </c>
      <c r="AC7" s="68">
        <f>SUM(AC8:AC16)</f>
        <v>5873</v>
      </c>
    </row>
    <row r="8" spans="1:29" s="70" customFormat="1" ht="14.25" customHeight="1">
      <c r="A8" s="63" t="s">
        <v>64</v>
      </c>
      <c r="B8" s="80" t="s">
        <v>647</v>
      </c>
      <c r="C8" s="81" t="s">
        <v>628</v>
      </c>
      <c r="D8" s="82">
        <v>2</v>
      </c>
      <c r="E8" s="82">
        <v>6</v>
      </c>
      <c r="F8" s="86">
        <f aca="true" t="shared" si="2" ref="F8:F16">SUM(G8:J8)</f>
        <v>621</v>
      </c>
      <c r="G8" s="86">
        <v>117</v>
      </c>
      <c r="H8" s="86">
        <v>0</v>
      </c>
      <c r="I8" s="86">
        <v>63</v>
      </c>
      <c r="J8" s="86">
        <v>441</v>
      </c>
      <c r="K8" s="86">
        <v>141</v>
      </c>
      <c r="L8" s="86">
        <v>466</v>
      </c>
      <c r="M8" s="86">
        <v>162</v>
      </c>
      <c r="N8" s="86">
        <v>283</v>
      </c>
      <c r="O8" s="86">
        <v>615</v>
      </c>
      <c r="P8" s="86">
        <v>38919</v>
      </c>
      <c r="Q8" s="86">
        <v>2801</v>
      </c>
      <c r="R8" s="86">
        <v>3006</v>
      </c>
      <c r="S8" s="86">
        <v>685</v>
      </c>
      <c r="T8" s="86">
        <v>601</v>
      </c>
      <c r="U8" s="86">
        <v>19918</v>
      </c>
      <c r="V8" s="86">
        <v>3651</v>
      </c>
      <c r="W8" s="86">
        <v>2501</v>
      </c>
      <c r="X8" s="86">
        <v>5756</v>
      </c>
      <c r="Y8" s="86">
        <v>0</v>
      </c>
      <c r="Z8" s="86">
        <v>1896</v>
      </c>
      <c r="AA8" s="86">
        <v>0</v>
      </c>
      <c r="AB8" s="86">
        <v>0</v>
      </c>
      <c r="AC8" s="86">
        <v>973</v>
      </c>
    </row>
    <row r="9" spans="1:29" s="70" customFormat="1" ht="14.25" customHeight="1">
      <c r="A9" s="63" t="s">
        <v>91</v>
      </c>
      <c r="B9" s="80" t="s">
        <v>594</v>
      </c>
      <c r="C9" s="81" t="s">
        <v>644</v>
      </c>
      <c r="D9" s="82">
        <v>6</v>
      </c>
      <c r="E9" s="82">
        <v>11</v>
      </c>
      <c r="F9" s="86">
        <f t="shared" si="2"/>
        <v>0</v>
      </c>
      <c r="G9" s="83">
        <v>0</v>
      </c>
      <c r="H9" s="83">
        <v>0</v>
      </c>
      <c r="I9" s="83">
        <v>0</v>
      </c>
      <c r="J9" s="83">
        <v>0</v>
      </c>
      <c r="K9" s="83">
        <v>0</v>
      </c>
      <c r="L9" s="83">
        <v>0</v>
      </c>
      <c r="M9" s="83">
        <v>0</v>
      </c>
      <c r="N9" s="83">
        <v>0</v>
      </c>
      <c r="O9" s="83">
        <v>0</v>
      </c>
      <c r="P9" s="83">
        <v>248</v>
      </c>
      <c r="Q9" s="83">
        <v>248</v>
      </c>
      <c r="R9" s="83">
        <v>0</v>
      </c>
      <c r="S9" s="83">
        <v>0</v>
      </c>
      <c r="T9" s="83">
        <v>0</v>
      </c>
      <c r="U9" s="83">
        <v>0</v>
      </c>
      <c r="V9" s="83">
        <v>0</v>
      </c>
      <c r="W9" s="83">
        <v>0</v>
      </c>
      <c r="X9" s="83">
        <v>0</v>
      </c>
      <c r="Y9" s="83">
        <v>0</v>
      </c>
      <c r="Z9" s="83">
        <v>118</v>
      </c>
      <c r="AA9" s="83">
        <v>0</v>
      </c>
      <c r="AB9" s="83">
        <v>0</v>
      </c>
      <c r="AC9" s="83">
        <v>0</v>
      </c>
    </row>
    <row r="10" spans="1:29" s="70" customFormat="1" ht="14.25" customHeight="1">
      <c r="A10" s="63" t="s">
        <v>91</v>
      </c>
      <c r="B10" s="80" t="s">
        <v>594</v>
      </c>
      <c r="C10" s="81" t="s">
        <v>645</v>
      </c>
      <c r="D10" s="82">
        <v>6</v>
      </c>
      <c r="E10" s="82">
        <v>17</v>
      </c>
      <c r="F10" s="86">
        <f t="shared" si="2"/>
        <v>0</v>
      </c>
      <c r="G10" s="83">
        <v>0</v>
      </c>
      <c r="H10" s="83">
        <v>0</v>
      </c>
      <c r="I10" s="83">
        <v>0</v>
      </c>
      <c r="J10" s="83">
        <v>0</v>
      </c>
      <c r="K10" s="83">
        <v>0</v>
      </c>
      <c r="L10" s="83">
        <v>0</v>
      </c>
      <c r="M10" s="83">
        <v>0</v>
      </c>
      <c r="N10" s="83">
        <v>0</v>
      </c>
      <c r="O10" s="83">
        <v>0</v>
      </c>
      <c r="P10" s="83">
        <v>277</v>
      </c>
      <c r="Q10" s="83">
        <v>136</v>
      </c>
      <c r="R10" s="83">
        <v>0</v>
      </c>
      <c r="S10" s="83">
        <v>0</v>
      </c>
      <c r="T10" s="83">
        <v>0</v>
      </c>
      <c r="U10" s="83">
        <v>95</v>
      </c>
      <c r="V10" s="83">
        <v>0</v>
      </c>
      <c r="W10" s="83">
        <v>3</v>
      </c>
      <c r="X10" s="83">
        <v>0</v>
      </c>
      <c r="Y10" s="83">
        <v>43</v>
      </c>
      <c r="Z10" s="83">
        <v>88</v>
      </c>
      <c r="AA10" s="83">
        <v>0</v>
      </c>
      <c r="AB10" s="83">
        <v>0</v>
      </c>
      <c r="AC10" s="83">
        <v>0</v>
      </c>
    </row>
    <row r="11" spans="1:29" s="70" customFormat="1" ht="14.25" customHeight="1">
      <c r="A11" s="63" t="s">
        <v>58</v>
      </c>
      <c r="B11" s="80" t="s">
        <v>173</v>
      </c>
      <c r="C11" s="81" t="s">
        <v>629</v>
      </c>
      <c r="D11" s="82">
        <v>7</v>
      </c>
      <c r="E11" s="82">
        <v>6</v>
      </c>
      <c r="F11" s="86">
        <f t="shared" si="2"/>
        <v>307</v>
      </c>
      <c r="G11" s="83">
        <v>2</v>
      </c>
      <c r="H11" s="83">
        <v>0</v>
      </c>
      <c r="I11" s="83">
        <v>12</v>
      </c>
      <c r="J11" s="83">
        <v>293</v>
      </c>
      <c r="K11" s="83">
        <v>1</v>
      </c>
      <c r="L11" s="83">
        <v>1</v>
      </c>
      <c r="M11" s="83">
        <v>0</v>
      </c>
      <c r="N11" s="83">
        <v>275</v>
      </c>
      <c r="O11" s="83">
        <v>728</v>
      </c>
      <c r="P11" s="83">
        <v>23699</v>
      </c>
      <c r="Q11" s="83">
        <v>4615</v>
      </c>
      <c r="R11" s="83">
        <v>336</v>
      </c>
      <c r="S11" s="83">
        <v>0</v>
      </c>
      <c r="T11" s="83">
        <v>15</v>
      </c>
      <c r="U11" s="83">
        <v>13113</v>
      </c>
      <c r="V11" s="83">
        <v>567</v>
      </c>
      <c r="W11" s="83">
        <v>598</v>
      </c>
      <c r="X11" s="83">
        <v>3416</v>
      </c>
      <c r="Y11" s="83">
        <v>1039</v>
      </c>
      <c r="Z11" s="83">
        <v>4677</v>
      </c>
      <c r="AA11" s="83">
        <v>19</v>
      </c>
      <c r="AB11" s="83">
        <v>0</v>
      </c>
      <c r="AC11" s="83">
        <v>171</v>
      </c>
    </row>
    <row r="12" spans="1:29" s="70" customFormat="1" ht="14.25" customHeight="1">
      <c r="A12" s="63" t="s">
        <v>58</v>
      </c>
      <c r="B12" s="80" t="s">
        <v>173</v>
      </c>
      <c r="C12" s="81" t="s">
        <v>630</v>
      </c>
      <c r="D12" s="82">
        <v>9</v>
      </c>
      <c r="E12" s="82">
        <v>13</v>
      </c>
      <c r="F12" s="86">
        <f t="shared" si="2"/>
        <v>77</v>
      </c>
      <c r="G12" s="86">
        <v>2</v>
      </c>
      <c r="H12" s="86">
        <v>0</v>
      </c>
      <c r="I12" s="86">
        <v>0</v>
      </c>
      <c r="J12" s="86">
        <v>75</v>
      </c>
      <c r="K12" s="86">
        <v>0</v>
      </c>
      <c r="L12" s="86">
        <v>8</v>
      </c>
      <c r="M12" s="86">
        <v>3</v>
      </c>
      <c r="N12" s="86">
        <v>22</v>
      </c>
      <c r="O12" s="86">
        <v>37</v>
      </c>
      <c r="P12" s="86">
        <v>42781</v>
      </c>
      <c r="Q12" s="86">
        <v>2199</v>
      </c>
      <c r="R12" s="86">
        <v>244</v>
      </c>
      <c r="S12" s="86">
        <v>0</v>
      </c>
      <c r="T12" s="86">
        <v>1</v>
      </c>
      <c r="U12" s="86">
        <v>14466</v>
      </c>
      <c r="V12" s="86">
        <v>1028</v>
      </c>
      <c r="W12" s="86">
        <v>791</v>
      </c>
      <c r="X12" s="86">
        <v>13966</v>
      </c>
      <c r="Y12" s="86">
        <v>10086</v>
      </c>
      <c r="Z12" s="86">
        <v>8135</v>
      </c>
      <c r="AA12" s="86">
        <v>151</v>
      </c>
      <c r="AB12" s="86">
        <v>0</v>
      </c>
      <c r="AC12" s="86">
        <v>500</v>
      </c>
    </row>
    <row r="13" spans="1:29" s="70" customFormat="1" ht="14.25" customHeight="1">
      <c r="A13" s="63" t="s">
        <v>58</v>
      </c>
      <c r="B13" s="80" t="s">
        <v>173</v>
      </c>
      <c r="C13" s="81" t="s">
        <v>631</v>
      </c>
      <c r="D13" s="82">
        <v>9</v>
      </c>
      <c r="E13" s="82">
        <v>16</v>
      </c>
      <c r="F13" s="86">
        <f t="shared" si="2"/>
        <v>0</v>
      </c>
      <c r="G13" s="83">
        <v>0</v>
      </c>
      <c r="H13" s="83">
        <v>0</v>
      </c>
      <c r="I13" s="83">
        <v>0</v>
      </c>
      <c r="J13" s="83">
        <v>0</v>
      </c>
      <c r="K13" s="83">
        <v>0</v>
      </c>
      <c r="L13" s="83">
        <v>0</v>
      </c>
      <c r="M13" s="83">
        <v>0</v>
      </c>
      <c r="N13" s="83">
        <v>2</v>
      </c>
      <c r="O13" s="83">
        <v>0</v>
      </c>
      <c r="P13" s="83">
        <v>3971</v>
      </c>
      <c r="Q13" s="83">
        <v>1245</v>
      </c>
      <c r="R13" s="83">
        <v>11</v>
      </c>
      <c r="S13" s="83">
        <v>0</v>
      </c>
      <c r="T13" s="83">
        <v>0</v>
      </c>
      <c r="U13" s="83">
        <v>908</v>
      </c>
      <c r="V13" s="83">
        <v>79</v>
      </c>
      <c r="W13" s="83">
        <v>49</v>
      </c>
      <c r="X13" s="83">
        <v>418</v>
      </c>
      <c r="Y13" s="83">
        <v>1261</v>
      </c>
      <c r="Z13" s="83">
        <v>906</v>
      </c>
      <c r="AA13" s="83">
        <v>0</v>
      </c>
      <c r="AB13" s="83">
        <v>0</v>
      </c>
      <c r="AC13" s="83">
        <v>91</v>
      </c>
    </row>
    <row r="14" spans="1:29" s="70" customFormat="1" ht="14.25" customHeight="1">
      <c r="A14" s="63" t="s">
        <v>419</v>
      </c>
      <c r="B14" s="80" t="s">
        <v>173</v>
      </c>
      <c r="C14" s="81" t="s">
        <v>459</v>
      </c>
      <c r="D14" s="82">
        <v>9</v>
      </c>
      <c r="E14" s="82">
        <v>26</v>
      </c>
      <c r="F14" s="86">
        <f t="shared" si="2"/>
        <v>723</v>
      </c>
      <c r="G14" s="83">
        <v>9</v>
      </c>
      <c r="H14" s="83">
        <v>0</v>
      </c>
      <c r="I14" s="83">
        <v>13</v>
      </c>
      <c r="J14" s="83">
        <v>701</v>
      </c>
      <c r="K14" s="83">
        <v>0</v>
      </c>
      <c r="L14" s="83">
        <v>2</v>
      </c>
      <c r="M14" s="83">
        <v>10</v>
      </c>
      <c r="N14" s="83">
        <v>120</v>
      </c>
      <c r="O14" s="83">
        <v>829</v>
      </c>
      <c r="P14" s="83">
        <v>67464</v>
      </c>
      <c r="Q14" s="83">
        <v>10354</v>
      </c>
      <c r="R14" s="83">
        <v>275</v>
      </c>
      <c r="S14" s="83">
        <v>36</v>
      </c>
      <c r="T14" s="83">
        <v>44</v>
      </c>
      <c r="U14" s="83">
        <v>20107</v>
      </c>
      <c r="V14" s="83">
        <v>417</v>
      </c>
      <c r="W14" s="83">
        <v>1068</v>
      </c>
      <c r="X14" s="83">
        <v>4340</v>
      </c>
      <c r="Y14" s="83">
        <v>30823</v>
      </c>
      <c r="Z14" s="83">
        <v>15372</v>
      </c>
      <c r="AA14" s="83">
        <v>17</v>
      </c>
      <c r="AB14" s="83">
        <v>0</v>
      </c>
      <c r="AC14" s="83">
        <v>4138</v>
      </c>
    </row>
    <row r="15" spans="1:29" s="70" customFormat="1" ht="14.25" customHeight="1">
      <c r="A15" s="63" t="s">
        <v>419</v>
      </c>
      <c r="B15" s="80" t="s">
        <v>173</v>
      </c>
      <c r="C15" s="81" t="s">
        <v>479</v>
      </c>
      <c r="D15" s="82">
        <v>10</v>
      </c>
      <c r="E15" s="82">
        <v>5</v>
      </c>
      <c r="F15" s="86">
        <f t="shared" si="2"/>
        <v>0</v>
      </c>
      <c r="G15" s="83">
        <v>0</v>
      </c>
      <c r="H15" s="83">
        <v>0</v>
      </c>
      <c r="I15" s="83">
        <v>0</v>
      </c>
      <c r="J15" s="83">
        <v>0</v>
      </c>
      <c r="K15" s="83">
        <v>0</v>
      </c>
      <c r="L15" s="83">
        <v>0</v>
      </c>
      <c r="M15" s="83">
        <v>0</v>
      </c>
      <c r="N15" s="83">
        <v>0</v>
      </c>
      <c r="O15" s="83">
        <v>0</v>
      </c>
      <c r="P15" s="83">
        <v>0</v>
      </c>
      <c r="Q15" s="83">
        <v>0</v>
      </c>
      <c r="R15" s="83">
        <v>0</v>
      </c>
      <c r="S15" s="83">
        <v>0</v>
      </c>
      <c r="T15" s="83">
        <v>0</v>
      </c>
      <c r="U15" s="83">
        <v>0</v>
      </c>
      <c r="V15" s="83">
        <v>0</v>
      </c>
      <c r="W15" s="83">
        <v>0</v>
      </c>
      <c r="X15" s="83">
        <v>0</v>
      </c>
      <c r="Y15" s="83">
        <v>0</v>
      </c>
      <c r="Z15" s="83">
        <v>0</v>
      </c>
      <c r="AA15" s="83">
        <v>0</v>
      </c>
      <c r="AB15" s="83">
        <v>0</v>
      </c>
      <c r="AC15" s="83">
        <v>0</v>
      </c>
    </row>
    <row r="16" spans="1:29" s="70" customFormat="1" ht="14.25" customHeight="1">
      <c r="A16" s="63" t="s">
        <v>91</v>
      </c>
      <c r="B16" s="80" t="s">
        <v>594</v>
      </c>
      <c r="C16" s="81" t="s">
        <v>646</v>
      </c>
      <c r="D16" s="82">
        <v>10</v>
      </c>
      <c r="E16" s="82">
        <v>7</v>
      </c>
      <c r="F16" s="86">
        <f t="shared" si="2"/>
        <v>5</v>
      </c>
      <c r="G16" s="83">
        <v>0</v>
      </c>
      <c r="H16" s="83">
        <v>0</v>
      </c>
      <c r="I16" s="83">
        <v>0</v>
      </c>
      <c r="J16" s="83">
        <v>5</v>
      </c>
      <c r="K16" s="83">
        <v>0</v>
      </c>
      <c r="L16" s="83">
        <v>0</v>
      </c>
      <c r="M16" s="83">
        <v>0</v>
      </c>
      <c r="N16" s="83">
        <v>14</v>
      </c>
      <c r="O16" s="83">
        <v>0</v>
      </c>
      <c r="P16" s="83">
        <v>507</v>
      </c>
      <c r="Q16" s="83">
        <v>128</v>
      </c>
      <c r="R16" s="83">
        <v>4</v>
      </c>
      <c r="S16" s="83">
        <v>0</v>
      </c>
      <c r="T16" s="83">
        <v>0</v>
      </c>
      <c r="U16" s="83">
        <v>321</v>
      </c>
      <c r="V16" s="83">
        <v>54</v>
      </c>
      <c r="W16" s="83">
        <v>0</v>
      </c>
      <c r="X16" s="83">
        <v>0</v>
      </c>
      <c r="Y16" s="83">
        <v>0</v>
      </c>
      <c r="Z16" s="83">
        <v>234</v>
      </c>
      <c r="AA16" s="83">
        <v>0</v>
      </c>
      <c r="AB16" s="83">
        <v>0</v>
      </c>
      <c r="AC16" s="83">
        <v>0</v>
      </c>
    </row>
  </sheetData>
  <sheetProtection/>
  <mergeCells count="25">
    <mergeCell ref="Z4:Z5"/>
    <mergeCell ref="AA4:AA5"/>
    <mergeCell ref="AB4:AB5"/>
    <mergeCell ref="AC4:AC5"/>
    <mergeCell ref="A6:B6"/>
    <mergeCell ref="P3:Y3"/>
    <mergeCell ref="Z3:AC3"/>
    <mergeCell ref="K4:L4"/>
    <mergeCell ref="M4:N4"/>
    <mergeCell ref="P4:P5"/>
    <mergeCell ref="A3:B5"/>
    <mergeCell ref="C3:C5"/>
    <mergeCell ref="D3:E4"/>
    <mergeCell ref="F3:J4"/>
    <mergeCell ref="K3:N3"/>
    <mergeCell ref="O3:O4"/>
    <mergeCell ref="W4:W5"/>
    <mergeCell ref="Q4:Q5"/>
    <mergeCell ref="R4:R5"/>
    <mergeCell ref="U4:U5"/>
    <mergeCell ref="X4:X5"/>
    <mergeCell ref="Y4:Y5"/>
    <mergeCell ref="S4:S5"/>
    <mergeCell ref="T4:T5"/>
    <mergeCell ref="V4:V5"/>
  </mergeCells>
  <printOptions/>
  <pageMargins left="0.7" right="0.7" top="0.75" bottom="0.75" header="0.3" footer="0.3"/>
  <pageSetup fitToHeight="0" fitToWidth="1" horizontalDpi="600" verticalDpi="600" orientation="landscape" paperSize="8" scale="79" r:id="rId1"/>
  <ignoredErrors>
    <ignoredError sqref="F8 F11:F12 F9:F10 F13:F16" formulaRange="1"/>
  </ignoredErrors>
</worksheet>
</file>

<file path=xl/worksheets/sheet9.xml><?xml version="1.0" encoding="utf-8"?>
<worksheet xmlns="http://schemas.openxmlformats.org/spreadsheetml/2006/main" xmlns:r="http://schemas.openxmlformats.org/officeDocument/2006/relationships">
  <sheetPr>
    <pageSetUpPr fitToPage="1"/>
  </sheetPr>
  <dimension ref="A1:Y17"/>
  <sheetViews>
    <sheetView view="pageBreakPreview" zoomScaleSheetLayoutView="100" zoomScalePageLayoutView="0" workbookViewId="0" topLeftCell="A1">
      <selection activeCell="A45" sqref="A45"/>
    </sheetView>
  </sheetViews>
  <sheetFormatPr defaultColWidth="9.33203125" defaultRowHeight="12"/>
  <cols>
    <col min="1" max="1" width="9.33203125" style="72" customWidth="1"/>
    <col min="2" max="2" width="14.66015625" style="73" customWidth="1"/>
    <col min="3" max="3" width="11.5" style="71" customWidth="1"/>
    <col min="4" max="4" width="6.66015625" style="72" customWidth="1"/>
    <col min="5" max="5" width="6.16015625" style="72" customWidth="1"/>
    <col min="6" max="7" width="9" style="72" customWidth="1"/>
    <col min="8" max="8" width="8.83203125" style="72" customWidth="1"/>
    <col min="9" max="10" width="10" style="72" customWidth="1"/>
    <col min="11" max="14" width="7.83203125" style="72" customWidth="1"/>
    <col min="15" max="15" width="11.5" style="72" bestFit="1" customWidth="1"/>
    <col min="16" max="16" width="13.33203125" style="72" bestFit="1" customWidth="1"/>
    <col min="17" max="23" width="11.5" style="72" bestFit="1" customWidth="1"/>
    <col min="24" max="24" width="10.83203125" style="72" customWidth="1"/>
    <col min="25" max="25" width="11.5" style="72" bestFit="1" customWidth="1"/>
    <col min="26" max="16384" width="9.33203125" style="72" customWidth="1"/>
  </cols>
  <sheetData>
    <row r="1" spans="1:6" ht="16.5">
      <c r="A1" s="32" t="s">
        <v>659</v>
      </c>
      <c r="B1" s="28"/>
      <c r="F1" s="7"/>
    </row>
    <row r="2" spans="1:6" ht="12">
      <c r="A2" s="72" t="s">
        <v>613</v>
      </c>
      <c r="F2" s="7"/>
    </row>
    <row r="3" spans="1:25" s="74" customFormat="1" ht="46.5" customHeight="1">
      <c r="A3" s="125" t="s">
        <v>55</v>
      </c>
      <c r="B3" s="131"/>
      <c r="C3" s="115" t="s">
        <v>56</v>
      </c>
      <c r="D3" s="118" t="s">
        <v>127</v>
      </c>
      <c r="E3" s="119"/>
      <c r="F3" s="118" t="s">
        <v>128</v>
      </c>
      <c r="G3" s="119"/>
      <c r="H3" s="119"/>
      <c r="I3" s="119"/>
      <c r="J3" s="119"/>
      <c r="K3" s="120" t="s">
        <v>155</v>
      </c>
      <c r="L3" s="121"/>
      <c r="M3" s="121"/>
      <c r="N3" s="122"/>
      <c r="O3" s="123" t="s">
        <v>129</v>
      </c>
      <c r="P3" s="118" t="s">
        <v>178</v>
      </c>
      <c r="Q3" s="119"/>
      <c r="R3" s="119"/>
      <c r="S3" s="119"/>
      <c r="T3" s="119"/>
      <c r="U3" s="119"/>
      <c r="V3" s="118" t="s">
        <v>171</v>
      </c>
      <c r="W3" s="119"/>
      <c r="X3" s="119"/>
      <c r="Y3" s="119"/>
    </row>
    <row r="4" spans="1:25" s="74" customFormat="1" ht="22.5" customHeight="1">
      <c r="A4" s="132"/>
      <c r="B4" s="133"/>
      <c r="C4" s="116"/>
      <c r="D4" s="119"/>
      <c r="E4" s="119"/>
      <c r="F4" s="119"/>
      <c r="G4" s="119"/>
      <c r="H4" s="119"/>
      <c r="I4" s="119"/>
      <c r="J4" s="119"/>
      <c r="K4" s="118" t="s">
        <v>214</v>
      </c>
      <c r="L4" s="119"/>
      <c r="M4" s="125" t="s">
        <v>215</v>
      </c>
      <c r="N4" s="126"/>
      <c r="O4" s="124"/>
      <c r="P4" s="118" t="s">
        <v>130</v>
      </c>
      <c r="Q4" s="118" t="s">
        <v>131</v>
      </c>
      <c r="R4" s="118" t="s">
        <v>132</v>
      </c>
      <c r="S4" s="118" t="s">
        <v>67</v>
      </c>
      <c r="T4" s="118" t="s">
        <v>133</v>
      </c>
      <c r="U4" s="118" t="s">
        <v>134</v>
      </c>
      <c r="V4" s="123" t="s">
        <v>135</v>
      </c>
      <c r="W4" s="123" t="s">
        <v>136</v>
      </c>
      <c r="X4" s="123" t="s">
        <v>137</v>
      </c>
      <c r="Y4" s="123" t="s">
        <v>134</v>
      </c>
    </row>
    <row r="5" spans="1:25" s="74" customFormat="1" ht="26.25" customHeight="1">
      <c r="A5" s="132"/>
      <c r="B5" s="133"/>
      <c r="C5" s="117"/>
      <c r="D5" s="19" t="s">
        <v>138</v>
      </c>
      <c r="E5" s="14" t="s">
        <v>139</v>
      </c>
      <c r="F5" s="14" t="s">
        <v>130</v>
      </c>
      <c r="G5" s="14" t="s">
        <v>140</v>
      </c>
      <c r="H5" s="14" t="s">
        <v>141</v>
      </c>
      <c r="I5" s="14" t="s">
        <v>142</v>
      </c>
      <c r="J5" s="14" t="s">
        <v>143</v>
      </c>
      <c r="K5" s="14" t="s">
        <v>144</v>
      </c>
      <c r="L5" s="14" t="s">
        <v>145</v>
      </c>
      <c r="M5" s="14" t="s">
        <v>144</v>
      </c>
      <c r="N5" s="14" t="s">
        <v>145</v>
      </c>
      <c r="O5" s="75" t="s">
        <v>158</v>
      </c>
      <c r="P5" s="127"/>
      <c r="Q5" s="127"/>
      <c r="R5" s="127"/>
      <c r="S5" s="127"/>
      <c r="T5" s="127"/>
      <c r="U5" s="127"/>
      <c r="V5" s="128"/>
      <c r="W5" s="128"/>
      <c r="X5" s="128"/>
      <c r="Y5" s="128"/>
    </row>
    <row r="6" spans="1:25" s="79" customFormat="1" ht="34.5" customHeight="1">
      <c r="A6" s="129" t="s">
        <v>146</v>
      </c>
      <c r="B6" s="130"/>
      <c r="C6" s="76" t="s">
        <v>147</v>
      </c>
      <c r="D6" s="77" t="s">
        <v>148</v>
      </c>
      <c r="E6" s="78" t="s">
        <v>149</v>
      </c>
      <c r="F6" s="78" t="s">
        <v>150</v>
      </c>
      <c r="G6" s="78" t="s">
        <v>151</v>
      </c>
      <c r="H6" s="78" t="s">
        <v>152</v>
      </c>
      <c r="I6" s="78" t="s">
        <v>153</v>
      </c>
      <c r="J6" s="78" t="s">
        <v>154</v>
      </c>
      <c r="K6" s="78" t="s">
        <v>156</v>
      </c>
      <c r="L6" s="78" t="s">
        <v>157</v>
      </c>
      <c r="M6" s="78" t="s">
        <v>156</v>
      </c>
      <c r="N6" s="78" t="s">
        <v>157</v>
      </c>
      <c r="O6" s="78" t="s">
        <v>159</v>
      </c>
      <c r="P6" s="78" t="s">
        <v>150</v>
      </c>
      <c r="Q6" s="78" t="s">
        <v>162</v>
      </c>
      <c r="R6" s="78" t="s">
        <v>581</v>
      </c>
      <c r="S6" s="78" t="s">
        <v>164</v>
      </c>
      <c r="T6" s="78" t="s">
        <v>165</v>
      </c>
      <c r="U6" s="78" t="s">
        <v>166</v>
      </c>
      <c r="V6" s="78" t="s">
        <v>167</v>
      </c>
      <c r="W6" s="78" t="s">
        <v>168</v>
      </c>
      <c r="X6" s="78" t="s">
        <v>169</v>
      </c>
      <c r="Y6" s="78" t="s">
        <v>166</v>
      </c>
    </row>
    <row r="7" spans="1:25" s="69" customFormat="1" ht="12">
      <c r="A7" s="64" t="s">
        <v>66</v>
      </c>
      <c r="B7" s="65" t="s">
        <v>172</v>
      </c>
      <c r="C7" s="66"/>
      <c r="D7" s="67"/>
      <c r="E7" s="67"/>
      <c r="F7" s="68">
        <f>SUM(F8:F17)</f>
        <v>855</v>
      </c>
      <c r="G7" s="68">
        <f aca="true" t="shared" si="0" ref="G7:Y7">SUM(G8:G17)</f>
        <v>13</v>
      </c>
      <c r="H7" s="68">
        <f t="shared" si="0"/>
        <v>4</v>
      </c>
      <c r="I7" s="68">
        <f t="shared" si="0"/>
        <v>36</v>
      </c>
      <c r="J7" s="68">
        <f t="shared" si="0"/>
        <v>802</v>
      </c>
      <c r="K7" s="68">
        <f t="shared" si="0"/>
        <v>11</v>
      </c>
      <c r="L7" s="68">
        <f t="shared" si="0"/>
        <v>31</v>
      </c>
      <c r="M7" s="68">
        <f t="shared" si="0"/>
        <v>59</v>
      </c>
      <c r="N7" s="68">
        <f t="shared" si="0"/>
        <v>138</v>
      </c>
      <c r="O7" s="68">
        <f t="shared" si="0"/>
        <v>291</v>
      </c>
      <c r="P7" s="68">
        <f t="shared" si="0"/>
        <v>216116</v>
      </c>
      <c r="Q7" s="68">
        <f t="shared" si="0"/>
        <v>37571</v>
      </c>
      <c r="R7" s="68">
        <f t="shared" si="0"/>
        <v>1806</v>
      </c>
      <c r="S7" s="68">
        <f t="shared" si="0"/>
        <v>39592</v>
      </c>
      <c r="T7" s="68">
        <f t="shared" si="0"/>
        <v>26186</v>
      </c>
      <c r="U7" s="68">
        <f t="shared" si="0"/>
        <v>110961</v>
      </c>
      <c r="V7" s="68">
        <f t="shared" si="0"/>
        <v>50316</v>
      </c>
      <c r="W7" s="68">
        <f t="shared" si="0"/>
        <v>106</v>
      </c>
      <c r="X7" s="68">
        <f t="shared" si="0"/>
        <v>64</v>
      </c>
      <c r="Y7" s="68">
        <f t="shared" si="0"/>
        <v>24750</v>
      </c>
    </row>
    <row r="8" spans="1:25" s="70" customFormat="1" ht="14.25" customHeight="1">
      <c r="A8" s="63" t="s">
        <v>58</v>
      </c>
      <c r="B8" s="80" t="s">
        <v>173</v>
      </c>
      <c r="C8" s="81" t="s">
        <v>614</v>
      </c>
      <c r="D8" s="82">
        <v>5</v>
      </c>
      <c r="E8" s="82">
        <v>10</v>
      </c>
      <c r="F8" s="86">
        <v>0</v>
      </c>
      <c r="G8" s="86">
        <v>0</v>
      </c>
      <c r="H8" s="86">
        <v>0</v>
      </c>
      <c r="I8" s="86">
        <v>0</v>
      </c>
      <c r="J8" s="86">
        <v>0</v>
      </c>
      <c r="K8" s="86">
        <v>0</v>
      </c>
      <c r="L8" s="86">
        <v>0</v>
      </c>
      <c r="M8" s="86">
        <v>0</v>
      </c>
      <c r="N8" s="86">
        <v>0</v>
      </c>
      <c r="O8" s="86">
        <v>0</v>
      </c>
      <c r="P8" s="86">
        <v>0</v>
      </c>
      <c r="Q8" s="86">
        <v>0</v>
      </c>
      <c r="R8" s="86">
        <v>0</v>
      </c>
      <c r="S8" s="86">
        <v>0</v>
      </c>
      <c r="T8" s="86">
        <v>0</v>
      </c>
      <c r="U8" s="86">
        <v>0</v>
      </c>
      <c r="V8" s="86">
        <v>0</v>
      </c>
      <c r="W8" s="86">
        <v>0</v>
      </c>
      <c r="X8" s="86">
        <v>0</v>
      </c>
      <c r="Y8" s="86">
        <v>0</v>
      </c>
    </row>
    <row r="9" spans="1:25" s="70" customFormat="1" ht="14.25" customHeight="1">
      <c r="A9" s="63" t="s">
        <v>91</v>
      </c>
      <c r="B9" s="80" t="s">
        <v>625</v>
      </c>
      <c r="C9" s="81" t="s">
        <v>620</v>
      </c>
      <c r="D9" s="82">
        <v>6</v>
      </c>
      <c r="E9" s="82">
        <v>14</v>
      </c>
      <c r="F9" s="83">
        <v>0</v>
      </c>
      <c r="G9" s="83">
        <v>0</v>
      </c>
      <c r="H9" s="83">
        <v>0</v>
      </c>
      <c r="I9" s="83">
        <v>0</v>
      </c>
      <c r="J9" s="83">
        <v>0</v>
      </c>
      <c r="K9" s="83">
        <v>0</v>
      </c>
      <c r="L9" s="83">
        <v>0</v>
      </c>
      <c r="M9" s="83">
        <v>0</v>
      </c>
      <c r="N9" s="83">
        <v>0</v>
      </c>
      <c r="O9" s="83">
        <v>0</v>
      </c>
      <c r="P9" s="83">
        <v>326</v>
      </c>
      <c r="Q9" s="83">
        <v>157</v>
      </c>
      <c r="R9" s="83">
        <v>0</v>
      </c>
      <c r="S9" s="83">
        <v>88</v>
      </c>
      <c r="T9" s="83">
        <v>80</v>
      </c>
      <c r="U9" s="83">
        <v>1</v>
      </c>
      <c r="V9" s="83">
        <v>74</v>
      </c>
      <c r="W9" s="83">
        <v>0</v>
      </c>
      <c r="X9" s="83">
        <v>0</v>
      </c>
      <c r="Y9" s="83">
        <v>66</v>
      </c>
    </row>
    <row r="10" spans="1:25" s="70" customFormat="1" ht="14.25" customHeight="1">
      <c r="A10" s="63" t="s">
        <v>58</v>
      </c>
      <c r="B10" s="80" t="s">
        <v>173</v>
      </c>
      <c r="C10" s="81" t="s">
        <v>615</v>
      </c>
      <c r="D10" s="82">
        <v>7</v>
      </c>
      <c r="E10" s="82">
        <v>6</v>
      </c>
      <c r="F10" s="86">
        <v>0</v>
      </c>
      <c r="G10" s="86">
        <v>0</v>
      </c>
      <c r="H10" s="86">
        <v>0</v>
      </c>
      <c r="I10" s="86">
        <v>0</v>
      </c>
      <c r="J10" s="86">
        <v>0</v>
      </c>
      <c r="K10" s="86">
        <v>0</v>
      </c>
      <c r="L10" s="86">
        <v>0</v>
      </c>
      <c r="M10" s="86">
        <v>0</v>
      </c>
      <c r="N10" s="86">
        <v>0</v>
      </c>
      <c r="O10" s="86">
        <v>0</v>
      </c>
      <c r="P10" s="86">
        <v>1477</v>
      </c>
      <c r="Q10" s="86">
        <v>527</v>
      </c>
      <c r="R10" s="86">
        <v>15</v>
      </c>
      <c r="S10" s="86">
        <v>811</v>
      </c>
      <c r="T10" s="86">
        <v>124</v>
      </c>
      <c r="U10" s="86">
        <v>0</v>
      </c>
      <c r="V10" s="86">
        <v>691</v>
      </c>
      <c r="W10" s="86">
        <v>0</v>
      </c>
      <c r="X10" s="86">
        <v>0</v>
      </c>
      <c r="Y10" s="86">
        <v>0</v>
      </c>
    </row>
    <row r="11" spans="1:25" s="70" customFormat="1" ht="14.25" customHeight="1">
      <c r="A11" s="63" t="s">
        <v>58</v>
      </c>
      <c r="B11" s="80" t="s">
        <v>173</v>
      </c>
      <c r="C11" s="81" t="s">
        <v>616</v>
      </c>
      <c r="D11" s="82">
        <v>7</v>
      </c>
      <c r="E11" s="82">
        <v>9</v>
      </c>
      <c r="F11" s="86">
        <v>6</v>
      </c>
      <c r="G11" s="83">
        <v>0</v>
      </c>
      <c r="H11" s="83">
        <v>0</v>
      </c>
      <c r="I11" s="83">
        <v>0</v>
      </c>
      <c r="J11" s="83">
        <v>6</v>
      </c>
      <c r="K11" s="83">
        <v>0</v>
      </c>
      <c r="L11" s="83">
        <v>0</v>
      </c>
      <c r="M11" s="83">
        <v>0</v>
      </c>
      <c r="N11" s="83">
        <v>0</v>
      </c>
      <c r="O11" s="83">
        <v>0</v>
      </c>
      <c r="P11" s="83">
        <v>4041</v>
      </c>
      <c r="Q11" s="83">
        <v>2356</v>
      </c>
      <c r="R11" s="83">
        <v>13</v>
      </c>
      <c r="S11" s="83">
        <v>594</v>
      </c>
      <c r="T11" s="83">
        <v>22</v>
      </c>
      <c r="U11" s="83">
        <v>1056</v>
      </c>
      <c r="V11" s="83">
        <v>1116</v>
      </c>
      <c r="W11" s="83">
        <v>0</v>
      </c>
      <c r="X11" s="83">
        <v>0</v>
      </c>
      <c r="Y11" s="83">
        <v>0</v>
      </c>
    </row>
    <row r="12" spans="1:25" s="70" customFormat="1" ht="14.25" customHeight="1">
      <c r="A12" s="63" t="s">
        <v>91</v>
      </c>
      <c r="B12" s="80" t="s">
        <v>625</v>
      </c>
      <c r="C12" s="81" t="s">
        <v>621</v>
      </c>
      <c r="D12" s="82">
        <v>7</v>
      </c>
      <c r="E12" s="82">
        <v>18</v>
      </c>
      <c r="F12" s="83">
        <v>0</v>
      </c>
      <c r="G12" s="83">
        <v>0</v>
      </c>
      <c r="H12" s="83">
        <v>0</v>
      </c>
      <c r="I12" s="83">
        <v>0</v>
      </c>
      <c r="J12" s="83">
        <v>0</v>
      </c>
      <c r="K12" s="83">
        <v>0</v>
      </c>
      <c r="L12" s="83">
        <v>0</v>
      </c>
      <c r="M12" s="83">
        <v>0</v>
      </c>
      <c r="N12" s="83">
        <v>0</v>
      </c>
      <c r="O12" s="83">
        <v>0</v>
      </c>
      <c r="P12" s="83">
        <v>871</v>
      </c>
      <c r="Q12" s="83">
        <v>871</v>
      </c>
      <c r="R12" s="83">
        <v>0</v>
      </c>
      <c r="S12" s="83">
        <v>0</v>
      </c>
      <c r="T12" s="83">
        <v>0</v>
      </c>
      <c r="U12" s="83">
        <v>0</v>
      </c>
      <c r="V12" s="83">
        <v>436</v>
      </c>
      <c r="W12" s="83">
        <v>0</v>
      </c>
      <c r="X12" s="83">
        <v>0</v>
      </c>
      <c r="Y12" s="83">
        <v>0</v>
      </c>
    </row>
    <row r="13" spans="1:25" s="70" customFormat="1" ht="14.25" customHeight="1">
      <c r="A13" s="63" t="s">
        <v>91</v>
      </c>
      <c r="B13" s="80" t="s">
        <v>625</v>
      </c>
      <c r="C13" s="81" t="s">
        <v>622</v>
      </c>
      <c r="D13" s="82">
        <v>7</v>
      </c>
      <c r="E13" s="82">
        <v>23</v>
      </c>
      <c r="F13" s="83">
        <v>0</v>
      </c>
      <c r="G13" s="83">
        <v>0</v>
      </c>
      <c r="H13" s="83">
        <v>0</v>
      </c>
      <c r="I13" s="83">
        <v>0</v>
      </c>
      <c r="J13" s="83">
        <v>0</v>
      </c>
      <c r="K13" s="83">
        <v>0</v>
      </c>
      <c r="L13" s="83">
        <v>0</v>
      </c>
      <c r="M13" s="83">
        <v>0</v>
      </c>
      <c r="N13" s="83">
        <v>0</v>
      </c>
      <c r="O13" s="83">
        <v>0</v>
      </c>
      <c r="P13" s="83">
        <v>857</v>
      </c>
      <c r="Q13" s="83">
        <v>257</v>
      </c>
      <c r="R13" s="83">
        <v>0</v>
      </c>
      <c r="S13" s="83">
        <v>68</v>
      </c>
      <c r="T13" s="83">
        <v>0</v>
      </c>
      <c r="U13" s="83">
        <v>532</v>
      </c>
      <c r="V13" s="83">
        <v>236</v>
      </c>
      <c r="W13" s="83">
        <v>0</v>
      </c>
      <c r="X13" s="83">
        <v>0</v>
      </c>
      <c r="Y13" s="83">
        <v>11</v>
      </c>
    </row>
    <row r="14" spans="1:25" s="70" customFormat="1" ht="14.25" customHeight="1">
      <c r="A14" s="63" t="s">
        <v>58</v>
      </c>
      <c r="B14" s="80" t="s">
        <v>173</v>
      </c>
      <c r="C14" s="81" t="s">
        <v>618</v>
      </c>
      <c r="D14" s="82">
        <v>8</v>
      </c>
      <c r="E14" s="82">
        <v>6</v>
      </c>
      <c r="F14" s="86">
        <v>451</v>
      </c>
      <c r="G14" s="83">
        <v>8</v>
      </c>
      <c r="H14" s="83">
        <v>4</v>
      </c>
      <c r="I14" s="83">
        <v>19</v>
      </c>
      <c r="J14" s="83">
        <v>420</v>
      </c>
      <c r="K14" s="83">
        <v>10</v>
      </c>
      <c r="L14" s="83">
        <v>30</v>
      </c>
      <c r="M14" s="83">
        <v>53</v>
      </c>
      <c r="N14" s="83">
        <v>137</v>
      </c>
      <c r="O14" s="83">
        <v>265</v>
      </c>
      <c r="P14" s="85">
        <v>169780</v>
      </c>
      <c r="Q14" s="85">
        <v>27278</v>
      </c>
      <c r="R14" s="85">
        <v>1334</v>
      </c>
      <c r="S14" s="85">
        <v>23197</v>
      </c>
      <c r="T14" s="85">
        <v>19449</v>
      </c>
      <c r="U14" s="85">
        <v>98522</v>
      </c>
      <c r="V14" s="85">
        <v>38801</v>
      </c>
      <c r="W14" s="83">
        <v>89</v>
      </c>
      <c r="X14" s="83">
        <v>64</v>
      </c>
      <c r="Y14" s="83">
        <v>21018</v>
      </c>
    </row>
    <row r="15" spans="1:25" s="70" customFormat="1" ht="14.25" customHeight="1">
      <c r="A15" s="63" t="s">
        <v>91</v>
      </c>
      <c r="B15" s="80" t="s">
        <v>623</v>
      </c>
      <c r="C15" s="81" t="s">
        <v>624</v>
      </c>
      <c r="D15" s="82">
        <v>8</v>
      </c>
      <c r="E15" s="82">
        <v>18</v>
      </c>
      <c r="F15" s="83">
        <v>0</v>
      </c>
      <c r="G15" s="83">
        <v>0</v>
      </c>
      <c r="H15" s="83">
        <v>0</v>
      </c>
      <c r="I15" s="83">
        <v>0</v>
      </c>
      <c r="J15" s="83">
        <v>0</v>
      </c>
      <c r="K15" s="83">
        <v>0</v>
      </c>
      <c r="L15" s="83">
        <v>0</v>
      </c>
      <c r="M15" s="83">
        <v>0</v>
      </c>
      <c r="N15" s="83">
        <v>0</v>
      </c>
      <c r="O15" s="83">
        <v>0</v>
      </c>
      <c r="P15" s="83">
        <v>444</v>
      </c>
      <c r="Q15" s="83">
        <v>256</v>
      </c>
      <c r="R15" s="83">
        <v>0</v>
      </c>
      <c r="S15" s="83">
        <v>18</v>
      </c>
      <c r="T15" s="83">
        <v>0</v>
      </c>
      <c r="U15" s="83">
        <v>170</v>
      </c>
      <c r="V15" s="83">
        <v>169</v>
      </c>
      <c r="W15" s="83">
        <v>0</v>
      </c>
      <c r="X15" s="83">
        <v>0</v>
      </c>
      <c r="Y15" s="83">
        <v>0</v>
      </c>
    </row>
    <row r="16" spans="1:25" s="70" customFormat="1" ht="14.25" customHeight="1">
      <c r="A16" s="63" t="s">
        <v>58</v>
      </c>
      <c r="B16" s="80" t="s">
        <v>173</v>
      </c>
      <c r="C16" s="81" t="s">
        <v>617</v>
      </c>
      <c r="D16" s="82">
        <v>8</v>
      </c>
      <c r="E16" s="82">
        <v>20</v>
      </c>
      <c r="F16" s="83">
        <v>0</v>
      </c>
      <c r="G16" s="83">
        <v>0</v>
      </c>
      <c r="H16" s="83">
        <v>0</v>
      </c>
      <c r="I16" s="83">
        <v>0</v>
      </c>
      <c r="J16" s="83">
        <v>0</v>
      </c>
      <c r="K16" s="83">
        <v>0</v>
      </c>
      <c r="L16" s="83">
        <v>0</v>
      </c>
      <c r="M16" s="83">
        <v>0</v>
      </c>
      <c r="N16" s="83">
        <v>0</v>
      </c>
      <c r="O16" s="83">
        <v>0</v>
      </c>
      <c r="P16" s="83">
        <v>439</v>
      </c>
      <c r="Q16" s="83">
        <v>88</v>
      </c>
      <c r="R16" s="83">
        <v>0</v>
      </c>
      <c r="S16" s="83">
        <v>48</v>
      </c>
      <c r="T16" s="83">
        <v>300</v>
      </c>
      <c r="U16" s="83">
        <v>3</v>
      </c>
      <c r="V16" s="83">
        <v>264</v>
      </c>
      <c r="W16" s="83">
        <v>0</v>
      </c>
      <c r="X16" s="83">
        <v>0</v>
      </c>
      <c r="Y16" s="83">
        <v>0</v>
      </c>
    </row>
    <row r="17" spans="1:25" s="70" customFormat="1" ht="14.25" customHeight="1">
      <c r="A17" s="63" t="s">
        <v>58</v>
      </c>
      <c r="B17" s="80" t="s">
        <v>173</v>
      </c>
      <c r="C17" s="81" t="s">
        <v>63</v>
      </c>
      <c r="D17" s="82">
        <v>9</v>
      </c>
      <c r="E17" s="82">
        <v>27</v>
      </c>
      <c r="F17" s="86">
        <v>398</v>
      </c>
      <c r="G17" s="83">
        <v>5</v>
      </c>
      <c r="H17" s="83">
        <v>0</v>
      </c>
      <c r="I17" s="83">
        <v>17</v>
      </c>
      <c r="J17" s="83">
        <v>376</v>
      </c>
      <c r="K17" s="83">
        <v>1</v>
      </c>
      <c r="L17" s="83">
        <v>1</v>
      </c>
      <c r="M17" s="83">
        <v>6</v>
      </c>
      <c r="N17" s="83">
        <v>1</v>
      </c>
      <c r="O17" s="83">
        <v>26</v>
      </c>
      <c r="P17" s="83">
        <v>37881</v>
      </c>
      <c r="Q17" s="83">
        <v>5781</v>
      </c>
      <c r="R17" s="83">
        <v>444</v>
      </c>
      <c r="S17" s="83">
        <v>14768</v>
      </c>
      <c r="T17" s="83">
        <v>6211</v>
      </c>
      <c r="U17" s="83">
        <v>10677</v>
      </c>
      <c r="V17" s="83">
        <v>8529</v>
      </c>
      <c r="W17" s="83">
        <v>17</v>
      </c>
      <c r="X17" s="83">
        <v>0</v>
      </c>
      <c r="Y17" s="83">
        <v>3655</v>
      </c>
    </row>
  </sheetData>
  <sheetProtection/>
  <mergeCells count="21">
    <mergeCell ref="A3:B5"/>
    <mergeCell ref="C3:C5"/>
    <mergeCell ref="U4:U5"/>
    <mergeCell ref="V4:V5"/>
    <mergeCell ref="D3:E4"/>
    <mergeCell ref="F3:J4"/>
    <mergeCell ref="K3:N3"/>
    <mergeCell ref="X4:X5"/>
    <mergeCell ref="W4:W5"/>
    <mergeCell ref="A6:B6"/>
    <mergeCell ref="P3:U3"/>
    <mergeCell ref="V3:Y3"/>
    <mergeCell ref="K4:L4"/>
    <mergeCell ref="M4:N4"/>
    <mergeCell ref="Y4:Y5"/>
    <mergeCell ref="P4:P5"/>
    <mergeCell ref="R4:R5"/>
    <mergeCell ref="T4:T5"/>
    <mergeCell ref="O3:O4"/>
    <mergeCell ref="Q4:Q5"/>
    <mergeCell ref="S4:S5"/>
  </mergeCells>
  <printOptions/>
  <pageMargins left="0.7" right="0.7" top="0.75" bottom="0.75" header="0.3" footer="0.3"/>
  <pageSetup fitToHeight="0" fitToWidth="1" horizontalDpi="600" verticalDpi="600" orientation="landscape" paperSize="8"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內政部統計處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moi</dc:creator>
  <cp:keywords/>
  <dc:description/>
  <cp:lastModifiedBy>江志芬</cp:lastModifiedBy>
  <cp:lastPrinted>2016-03-30T06:25:19Z</cp:lastPrinted>
  <dcterms:created xsi:type="dcterms:W3CDTF">2001-10-30T06:38:08Z</dcterms:created>
  <dcterms:modified xsi:type="dcterms:W3CDTF">2023-07-26T00:57:14Z</dcterms:modified>
  <cp:category/>
  <cp:version/>
  <cp:contentType/>
  <cp:contentStatus/>
</cp:coreProperties>
</file>